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20" tabRatio="994" activeTab="1"/>
  </bookViews>
  <sheets>
    <sheet name="CSP" sheetId="1" r:id="rId1"/>
    <sheet name="COP" sheetId="2" r:id="rId2"/>
  </sheets>
  <definedNames/>
  <calcPr fullCalcOnLoad="1"/>
</workbook>
</file>

<file path=xl/sharedStrings.xml><?xml version="1.0" encoding="utf-8"?>
<sst xmlns="http://schemas.openxmlformats.org/spreadsheetml/2006/main" count="552" uniqueCount="291">
  <si>
    <t>CSP Problem</t>
  </si>
  <si>
    <t>Model</t>
  </si>
  <si>
    <t>CSPLib</t>
  </si>
  <si>
    <t>#Instances</t>
  </si>
  <si>
    <t>#Selected</t>
  </si>
  <si>
    <t>Constraints</t>
  </si>
  <si>
    <t>Comment</t>
  </si>
  <si>
    <t>avg constraints</t>
  </si>
  <si>
    <t>avg variables</t>
  </si>
  <si>
    <t>sat</t>
  </si>
  <si>
    <t>unsat</t>
  </si>
  <si>
    <t>opt</t>
  </si>
  <si>
    <t>bound</t>
  </si>
  <si>
    <t>unknown</t>
  </si>
  <si>
    <t>allDifferent</t>
  </si>
  <si>
    <t>allDifferent-list</t>
  </si>
  <si>
    <t>allDifferent-matrix</t>
  </si>
  <si>
    <t>allEqual</t>
  </si>
  <si>
    <t>cardinality</t>
  </si>
  <si>
    <t>channel</t>
  </si>
  <si>
    <t>circuit</t>
  </si>
  <si>
    <t>clause</t>
  </si>
  <si>
    <t>count</t>
  </si>
  <si>
    <t>cumulative</t>
  </si>
  <si>
    <t>element</t>
  </si>
  <si>
    <t>extension</t>
  </si>
  <si>
    <t>extension-star</t>
  </si>
  <si>
    <t>instantiation</t>
  </si>
  <si>
    <t>intension</t>
  </si>
  <si>
    <t>lex</t>
  </si>
  <si>
    <t>maximum</t>
  </si>
  <si>
    <t>mdd</t>
  </si>
  <si>
    <t>minimum</t>
  </si>
  <si>
    <t>nValues</t>
  </si>
  <si>
    <t>noOverlap</t>
  </si>
  <si>
    <t>ordered</t>
  </si>
  <si>
    <t>regular</t>
  </si>
  <si>
    <t>sum</t>
  </si>
  <si>
    <t>AllInterval</t>
  </si>
  <si>
    <t>m1</t>
  </si>
  <si>
    <t>PB007</t>
  </si>
  <si>
    <t>allDifferent, intension</t>
  </si>
  <si>
    <t>Basic</t>
  </si>
  <si>
    <t>Various easy puzzle problems (!!! Some cannot be selected because they use future specification extensions)</t>
  </si>
  <si>
    <t>Bibd</t>
  </si>
  <si>
    <t>sc</t>
  </si>
  <si>
    <t>PB028</t>
  </si>
  <si>
    <t>lex, sum, intension</t>
  </si>
  <si>
    <t>model sc</t>
  </si>
  <si>
    <t>lex, sum</t>
  </si>
  <si>
    <t>model sum</t>
  </si>
  <si>
    <t>Blackhole</t>
  </si>
  <si>
    <t>channel, extension, intension</t>
  </si>
  <si>
    <t>xcsp2</t>
  </si>
  <si>
    <t>series from XCSP2</t>
  </si>
  <si>
    <t>CarSequencing</t>
  </si>
  <si>
    <t>PB001</t>
  </si>
  <si>
    <t>cardinality, extension, sum</t>
  </si>
  <si>
    <t>ColouredQueens</t>
  </si>
  <si>
    <t>CostasArray</t>
  </si>
  <si>
    <t>PB076</t>
  </si>
  <si>
    <t>CoveringArray</t>
  </si>
  <si>
    <t>dec</t>
  </si>
  <si>
    <t>PB045</t>
  </si>
  <si>
    <t>channel, extension, allDifferent</t>
  </si>
  <si>
    <t>Crossword</t>
  </si>
  <si>
    <t>allDifferent-list, extension</t>
  </si>
  <si>
    <t>CryptoPuzzle</t>
  </si>
  <si>
    <t>intension, allDifferent</t>
  </si>
  <si>
    <t>DeBruijnSequence</t>
  </si>
  <si>
    <t>cardinality, allDifferent, minimum, sum, intension</t>
  </si>
  <si>
    <t>DiamondFree</t>
  </si>
  <si>
    <t>PB050</t>
  </si>
  <si>
    <t>ordered, lex, sum, intension</t>
  </si>
  <si>
    <t>DistinctVectors</t>
  </si>
  <si>
    <t>Domino</t>
  </si>
  <si>
    <t>intension, allEqual</t>
  </si>
  <si>
    <t>Driver</t>
  </si>
  <si>
    <t>Dubois</t>
  </si>
  <si>
    <t>Fischer</t>
  </si>
  <si>
    <t>GracefulGraph</t>
  </si>
  <si>
    <t>PB053</t>
  </si>
  <si>
    <t>Hanoi</t>
  </si>
  <si>
    <t>extension, intension</t>
  </si>
  <si>
    <t>Haystacks</t>
  </si>
  <si>
    <t>Kakuro</t>
  </si>
  <si>
    <t>ext</t>
  </si>
  <si>
    <t>model ext</t>
  </si>
  <si>
    <t>sumdiff</t>
  </si>
  <si>
    <t>allDifferent, sum</t>
  </si>
  <si>
    <t>model sumdiff</t>
  </si>
  <si>
    <t>Knights</t>
  </si>
  <si>
    <t>intension (from slide)</t>
  </si>
  <si>
    <t>KnightTour</t>
  </si>
  <si>
    <t xml:space="preserve">allDifferent, extension, instantiation </t>
  </si>
  <si>
    <t>int</t>
  </si>
  <si>
    <t>allDifferent, intention, instantiation</t>
  </si>
  <si>
    <t>model int</t>
  </si>
  <si>
    <t>Langford</t>
  </si>
  <si>
    <t>PB024</t>
  </si>
  <si>
    <t xml:space="preserve">allDifferent, intension </t>
  </si>
  <si>
    <t>m2</t>
  </si>
  <si>
    <t>element, intension</t>
  </si>
  <si>
    <t>LatinSquare</t>
  </si>
  <si>
    <t xml:space="preserve">allDifferent-matrix, instantiation </t>
  </si>
  <si>
    <t>Extension/allDifferent</t>
  </si>
  <si>
    <t>MagicHexagon</t>
  </si>
  <si>
    <t>PB023</t>
  </si>
  <si>
    <t>allDifferent, sum, intension</t>
  </si>
  <si>
    <t>MagicSequence</t>
  </si>
  <si>
    <t>card</t>
  </si>
  <si>
    <t>cardinality, sum</t>
  </si>
  <si>
    <t>count, sum</t>
  </si>
  <si>
    <t>MagicSquare</t>
  </si>
  <si>
    <t>PB019</t>
  </si>
  <si>
    <t>allDifferent, sum, instantiation</t>
  </si>
  <si>
    <t>allDifferent, mdd</t>
  </si>
  <si>
    <t>table</t>
  </si>
  <si>
    <t>allDifferent, extension</t>
  </si>
  <si>
    <t>MarketSplit</t>
  </si>
  <si>
    <t>MaxCSP</t>
  </si>
  <si>
    <t>cnf</t>
  </si>
  <si>
    <t>Very easy for CSP</t>
  </si>
  <si>
    <t>kbtree</t>
  </si>
  <si>
    <t>maxclique</t>
  </si>
  <si>
    <t>maxcut</t>
  </si>
  <si>
    <t>pedigree</t>
  </si>
  <si>
    <t>Pi</t>
  </si>
  <si>
    <t>planning</t>
  </si>
  <si>
    <t>random</t>
  </si>
  <si>
    <t>rlfap</t>
  </si>
  <si>
    <t>spot5</t>
  </si>
  <si>
    <t>warehouses</t>
  </si>
  <si>
    <t>Mixed</t>
  </si>
  <si>
    <t>various constraints</t>
  </si>
  <si>
    <t>MultiKnapsack</t>
  </si>
  <si>
    <t>PB133</t>
  </si>
  <si>
    <t>Nonogram</t>
  </si>
  <si>
    <t>PB012</t>
  </si>
  <si>
    <t xml:space="preserve">extension </t>
  </si>
  <si>
    <t>NumberPartitioning</t>
  </si>
  <si>
    <t>PB049</t>
  </si>
  <si>
    <t>ordered, allDifferent, sum, intension</t>
  </si>
  <si>
    <t>Ortholatin</t>
  </si>
  <si>
    <t>extension, allDifferent-matrix, instantiation</t>
  </si>
  <si>
    <t>PigeonsPlus</t>
  </si>
  <si>
    <t>Primes</t>
  </si>
  <si>
    <t>PropStress</t>
  </si>
  <si>
    <t>PseudoBoolean</t>
  </si>
  <si>
    <t>sum (variables are all 0/1)</t>
  </si>
  <si>
    <t>QRandom</t>
  </si>
  <si>
    <t>bdd</t>
  </si>
  <si>
    <t>composed</t>
  </si>
  <si>
    <t>ehi</t>
  </si>
  <si>
    <t>geometric</t>
  </si>
  <si>
    <t>reg2ext</t>
  </si>
  <si>
    <t>QuasiGroups</t>
  </si>
  <si>
    <t>elt</t>
  </si>
  <si>
    <t>PB067</t>
  </si>
  <si>
    <t>allDifferent-matrix, element, intension, instantiation</t>
  </si>
  <si>
    <t>QueenAttacking</t>
  </si>
  <si>
    <t>PB029</t>
  </si>
  <si>
    <t>Queens</t>
  </si>
  <si>
    <t>PB054</t>
  </si>
  <si>
    <t>QueensKnights</t>
  </si>
  <si>
    <t>RadarSurveillance</t>
  </si>
  <si>
    <t>Random</t>
  </si>
  <si>
    <t>B</t>
  </si>
  <si>
    <t>D</t>
  </si>
  <si>
    <t>RB</t>
  </si>
  <si>
    <t>RectPacking</t>
  </si>
  <si>
    <t>noOverlap, intension</t>
  </si>
  <si>
    <t>Renault</t>
  </si>
  <si>
    <t>RenaultMod</t>
  </si>
  <si>
    <t>extension , intension</t>
  </si>
  <si>
    <t>Rlfap</t>
  </si>
  <si>
    <t>RoomMate</t>
  </si>
  <si>
    <t>Sat</t>
  </si>
  <si>
    <t>clause (forbidden constraint)</t>
  </si>
  <si>
    <t>dual</t>
  </si>
  <si>
    <t>sum, intension</t>
  </si>
  <si>
    <t>Scheduling</t>
  </si>
  <si>
    <t>jsdec</t>
  </si>
  <si>
    <t>maximum, extension, sum, intension, cumulative</t>
  </si>
  <si>
    <t>SchurrLemma</t>
  </si>
  <si>
    <t>mod</t>
  </si>
  <si>
    <t>PB015</t>
  </si>
  <si>
    <t>nor</t>
  </si>
  <si>
    <t>nValues (notAllEqual)</t>
  </si>
  <si>
    <t>SocialGolfers</t>
  </si>
  <si>
    <t>cp</t>
  </si>
  <si>
    <t>PB010</t>
  </si>
  <si>
    <t>lex, intension, instantiation, cardinality</t>
  </si>
  <si>
    <t>SportsScheduling</t>
  </si>
  <si>
    <t>PB026</t>
  </si>
  <si>
    <t>extension, count, allDifferent, intension, cardinality</t>
  </si>
  <si>
    <t>Steiner3</t>
  </si>
  <si>
    <t>PB044</t>
  </si>
  <si>
    <t>ordered, extension</t>
  </si>
  <si>
    <t>StripPacking</t>
  </si>
  <si>
    <t>extension, noOverlap, intension</t>
  </si>
  <si>
    <t>Subisomorphism</t>
  </si>
  <si>
    <t>extension, allDifferent</t>
  </si>
  <si>
    <t>Sudoku</t>
  </si>
  <si>
    <t>alldiff</t>
  </si>
  <si>
    <t>allDifferent, instantiation</t>
  </si>
  <si>
    <t>extension, instantaiation</t>
  </si>
  <si>
    <t>SuperSolutions</t>
  </si>
  <si>
    <t>Sadeh</t>
  </si>
  <si>
    <t>Taillard</t>
  </si>
  <si>
    <t>TravellingSalesman</t>
  </si>
  <si>
    <t>Wwtpp</t>
  </si>
  <si>
    <t>jok</t>
  </si>
  <si>
    <t>extension (short tables with *), sum</t>
  </si>
  <si>
    <t>⇐ Total (500 expected)</t>
  </si>
  <si>
    <t>COP Problem</t>
  </si>
  <si>
    <t>BinPacking</t>
  </si>
  <si>
    <t>mdd, count, lex, cardinality</t>
  </si>
  <si>
    <t>sum, ordered, count, lex, cardinality</t>
  </si>
  <si>
    <t>tab</t>
  </si>
  <si>
    <t>extension, count, lex, cardinality</t>
  </si>
  <si>
    <t>BusScheduling</t>
  </si>
  <si>
    <t>cnt</t>
  </si>
  <si>
    <t>PB022</t>
  </si>
  <si>
    <t>ChessboardColoration</t>
  </si>
  <si>
    <t>Cutstock</t>
  </si>
  <si>
    <t>zinc</t>
  </si>
  <si>
    <t>sum, lex, ordered</t>
  </si>
  <si>
    <t>Fastfood</t>
  </si>
  <si>
    <t>extension, minimum, ordered</t>
  </si>
  <si>
    <t>GolombRuler</t>
  </si>
  <si>
    <t>a3</t>
  </si>
  <si>
    <t>PB006</t>
  </si>
  <si>
    <t>ordered, allDifferent, intension (and auxiliary variables)</t>
  </si>
  <si>
    <t>1 series arity 3</t>
  </si>
  <si>
    <t>a4</t>
  </si>
  <si>
    <t>ordered, intension</t>
  </si>
  <si>
    <t>1 series arity 4</t>
  </si>
  <si>
    <t>GraphColoring</t>
  </si>
  <si>
    <t>intension, extension, instantiation</t>
  </si>
  <si>
    <t>Knapsack</t>
  </si>
  <si>
    <t>LowAutocorrelation</t>
  </si>
  <si>
    <t>PB005</t>
  </si>
  <si>
    <t>Mario</t>
  </si>
  <si>
    <t>circuit (forbidden constraint)</t>
  </si>
  <si>
    <t>Opd</t>
  </si>
  <si>
    <t>PB065</t>
  </si>
  <si>
    <t>OpenStacks</t>
  </si>
  <si>
    <t>extension (short tables with *), element, sum, intension, allDifferent</t>
  </si>
  <si>
    <t>1 series model 1</t>
  </si>
  <si>
    <t>extension (short tables with *), minimum, maximum, sum, allDifferent</t>
  </si>
  <si>
    <t>1 series model 2</t>
  </si>
  <si>
    <t>PrizeCollecting</t>
  </si>
  <si>
    <t>extension (short tables with *), count, intension</t>
  </si>
  <si>
    <t>QuadraticAssignment</t>
  </si>
  <si>
    <t>Rack</t>
  </si>
  <si>
    <t>PB031</t>
  </si>
  <si>
    <t>ordered, extension (short tables with *), sum</t>
  </si>
  <si>
    <t>Ramsey</t>
  </si>
  <si>
    <t>PB017</t>
  </si>
  <si>
    <t>Rcpsp</t>
  </si>
  <si>
    <t>PB061</t>
  </si>
  <si>
    <t>cumulative, intension</t>
  </si>
  <si>
    <t>fs</t>
  </si>
  <si>
    <t>series flowshop</t>
  </si>
  <si>
    <t>js</t>
  </si>
  <si>
    <t>series jobsjop</t>
  </si>
  <si>
    <t>os</t>
  </si>
  <si>
    <t>noOverlap, intension, element, extension, allDifferent</t>
  </si>
  <si>
    <t>series openshop</t>
  </si>
  <si>
    <t>SteelMillSlab</t>
  </si>
  <si>
    <t>PB038</t>
  </si>
  <si>
    <t>intension, sum, channel, element</t>
  </si>
  <si>
    <t>NEW INSTANCES SUBMITTED TO THE COMPETITION</t>
  </si>
  <si>
    <t>StillLife</t>
  </si>
  <si>
    <t>PB032</t>
  </si>
  <si>
    <t>extension, sum (from slide)</t>
  </si>
  <si>
    <t>series model 1</t>
  </si>
  <si>
    <t>wst</t>
  </si>
  <si>
    <t>extension, intension, sum, instantiation (from slide)</t>
  </si>
  <si>
    <t>series model 2 (wastage)</t>
  </si>
  <si>
    <t>Tpp</t>
  </si>
  <si>
    <t>circuit (forbidden constraint), extension, intension</t>
  </si>
  <si>
    <t>Vrp</t>
  </si>
  <si>
    <t>count, sum, intension</t>
  </si>
  <si>
    <t>Warehouse</t>
  </si>
  <si>
    <t>PB034</t>
  </si>
  <si>
    <t>extension, element, sum</t>
  </si>
  <si>
    <t>Qrandom</t>
  </si>
  <si>
    <t>Total random (50 to have around 10%)</t>
  </si>
  <si>
    <t>default value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</si>
</sst>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0"/>
      <name val="Arial"/>
      <family val="0"/>
    </font>
    <font>
      <sz val="10"/>
      <color indexed="8"/>
      <name val="Sans"/>
      <family val="2"/>
    </font>
    <font>
      <sz val="10"/>
      <color indexed="60"/>
      <name val="Sans"/>
      <family val="2"/>
    </font>
    <font>
      <i/>
      <sz val="10"/>
      <color indexed="8"/>
      <name val="Sans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0" borderId="0" applyNumberFormat="0" applyBorder="0" applyAlignment="0" applyProtection="0"/>
    <xf numFmtId="9" fontId="0" fillId="0" borderId="0" applyFill="0" applyBorder="0" applyAlignment="0" applyProtection="0"/>
    <xf numFmtId="0" fontId="0" fillId="31" borderId="3" applyNumberFormat="0" applyFont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plib.org/Problems/prob007/" TargetMode="External" /><Relationship Id="rId2" Type="http://schemas.openxmlformats.org/officeDocument/2006/relationships/hyperlink" Target="http://www.csplib.org/Problems/prob028/" TargetMode="External" /><Relationship Id="rId3" Type="http://schemas.openxmlformats.org/officeDocument/2006/relationships/hyperlink" Target="http://www.csplib.org/Problems/prob028/" TargetMode="External" /><Relationship Id="rId4" Type="http://schemas.openxmlformats.org/officeDocument/2006/relationships/hyperlink" Target="http://www.csplib.org/Problems/prob001/" TargetMode="External" /><Relationship Id="rId5" Type="http://schemas.openxmlformats.org/officeDocument/2006/relationships/hyperlink" Target="http://www.csplib.org/Problems/prob076/" TargetMode="External" /><Relationship Id="rId6" Type="http://schemas.openxmlformats.org/officeDocument/2006/relationships/hyperlink" Target="http://www.csplib.org/Problems/prob045/" TargetMode="External" /><Relationship Id="rId7" Type="http://schemas.openxmlformats.org/officeDocument/2006/relationships/hyperlink" Target="http://www.csplib.org/Problems/prob050/" TargetMode="External" /><Relationship Id="rId8" Type="http://schemas.openxmlformats.org/officeDocument/2006/relationships/hyperlink" Target="http://www.csplib.org/Problems/prob053/" TargetMode="External" /><Relationship Id="rId9" Type="http://schemas.openxmlformats.org/officeDocument/2006/relationships/hyperlink" Target="http://www.csplib.org/Problems/prob024/" TargetMode="External" /><Relationship Id="rId10" Type="http://schemas.openxmlformats.org/officeDocument/2006/relationships/hyperlink" Target="http://www.csplib.org/Problems/prob023/" TargetMode="External" /><Relationship Id="rId11" Type="http://schemas.openxmlformats.org/officeDocument/2006/relationships/hyperlink" Target="http://www.csplib.org/Problems/prob019/" TargetMode="External" /><Relationship Id="rId12" Type="http://schemas.openxmlformats.org/officeDocument/2006/relationships/hyperlink" Target="http://www.csplib.org/Problems/prob019/" TargetMode="External" /><Relationship Id="rId13" Type="http://schemas.openxmlformats.org/officeDocument/2006/relationships/hyperlink" Target="http://www.csplib.org/Problems/prob019/" TargetMode="External" /><Relationship Id="rId14" Type="http://schemas.openxmlformats.org/officeDocument/2006/relationships/hyperlink" Target="http://www.csplib.org/Problems/prob019/" TargetMode="External" /><Relationship Id="rId15" Type="http://schemas.openxmlformats.org/officeDocument/2006/relationships/hyperlink" Target="http://www.csplib.org/Problems/prob133/" TargetMode="External" /><Relationship Id="rId16" Type="http://schemas.openxmlformats.org/officeDocument/2006/relationships/hyperlink" Target="http://www.csplib.org/Problems/prob133/" TargetMode="External" /><Relationship Id="rId17" Type="http://schemas.openxmlformats.org/officeDocument/2006/relationships/hyperlink" Target="http://www.csplib.org/Problems/prob012/" TargetMode="External" /><Relationship Id="rId18" Type="http://schemas.openxmlformats.org/officeDocument/2006/relationships/hyperlink" Target="http://www.csplib.org/Problems/prob012/" TargetMode="External" /><Relationship Id="rId19" Type="http://schemas.openxmlformats.org/officeDocument/2006/relationships/hyperlink" Target="http://www.csplib.org/Problems/prob049/" TargetMode="External" /><Relationship Id="rId20" Type="http://schemas.openxmlformats.org/officeDocument/2006/relationships/hyperlink" Target="http://www.csplib.org/Problems/prob067/" TargetMode="External" /><Relationship Id="rId21" Type="http://schemas.openxmlformats.org/officeDocument/2006/relationships/hyperlink" Target="http://www.csplib.org/Problems/prob029/" TargetMode="External" /><Relationship Id="rId22" Type="http://schemas.openxmlformats.org/officeDocument/2006/relationships/hyperlink" Target="http://www.csplib.org/Problems/prob054/" TargetMode="External" /><Relationship Id="rId23" Type="http://schemas.openxmlformats.org/officeDocument/2006/relationships/hyperlink" Target="http://www.csplib.org/Problems/prob015/" TargetMode="External" /><Relationship Id="rId24" Type="http://schemas.openxmlformats.org/officeDocument/2006/relationships/hyperlink" Target="http://www.csplib.org/Problems/prob015/" TargetMode="External" /><Relationship Id="rId25" Type="http://schemas.openxmlformats.org/officeDocument/2006/relationships/hyperlink" Target="http://www.csplib.org/Problems/prob010/" TargetMode="External" /><Relationship Id="rId26" Type="http://schemas.openxmlformats.org/officeDocument/2006/relationships/hyperlink" Target="http://www.csplib.org/Problems/prob010/" TargetMode="External" /><Relationship Id="rId27" Type="http://schemas.openxmlformats.org/officeDocument/2006/relationships/hyperlink" Target="http://www.csplib.org/Problems/prob026/" TargetMode="External" /><Relationship Id="rId28" Type="http://schemas.openxmlformats.org/officeDocument/2006/relationships/hyperlink" Target="http://www.csplib.org/Problems/prob044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splib.org/Problems/prob022/" TargetMode="External" /><Relationship Id="rId2" Type="http://schemas.openxmlformats.org/officeDocument/2006/relationships/hyperlink" Target="http://www.csplib.org/Problems/prob006/" TargetMode="External" /><Relationship Id="rId3" Type="http://schemas.openxmlformats.org/officeDocument/2006/relationships/hyperlink" Target="http://www.csplib.org/Problems/prob006/" TargetMode="External" /><Relationship Id="rId4" Type="http://schemas.openxmlformats.org/officeDocument/2006/relationships/hyperlink" Target="http://www.csplib.org/Problems/prob133/" TargetMode="External" /><Relationship Id="rId5" Type="http://schemas.openxmlformats.org/officeDocument/2006/relationships/hyperlink" Target="http://www.csplib.org/Problems/prob005/" TargetMode="External" /><Relationship Id="rId6" Type="http://schemas.openxmlformats.org/officeDocument/2006/relationships/hyperlink" Target="http://www.csplib.org/Problems/prob065/" TargetMode="External" /><Relationship Id="rId7" Type="http://schemas.openxmlformats.org/officeDocument/2006/relationships/hyperlink" Target="http://www.csplib.org/Problems/prob029/" TargetMode="External" /><Relationship Id="rId8" Type="http://schemas.openxmlformats.org/officeDocument/2006/relationships/hyperlink" Target="http://www.csplib.org/Problems/prob031/" TargetMode="External" /><Relationship Id="rId9" Type="http://schemas.openxmlformats.org/officeDocument/2006/relationships/hyperlink" Target="http://www.csplib.org/Problems/prob017/" TargetMode="External" /><Relationship Id="rId10" Type="http://schemas.openxmlformats.org/officeDocument/2006/relationships/hyperlink" Target="http://www.csplib.org/Problems/prob061/" TargetMode="External" /><Relationship Id="rId11" Type="http://schemas.openxmlformats.org/officeDocument/2006/relationships/hyperlink" Target="http://www.csplib.org/Problems/prob038/" TargetMode="External" /><Relationship Id="rId12" Type="http://schemas.openxmlformats.org/officeDocument/2006/relationships/hyperlink" Target="http://www.csplib.org/Problems/prob032/" TargetMode="External" /><Relationship Id="rId13" Type="http://schemas.openxmlformats.org/officeDocument/2006/relationships/hyperlink" Target="http://www.csplib.org/Problems/prob032/" TargetMode="External" /><Relationship Id="rId14" Type="http://schemas.openxmlformats.org/officeDocument/2006/relationships/hyperlink" Target="http://www.csplib.org/Problems/prob034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1"/>
  <sheetViews>
    <sheetView zoomScale="200" zoomScaleNormal="200" workbookViewId="0" topLeftCell="A92">
      <selection activeCell="F111" sqref="F111"/>
    </sheetView>
  </sheetViews>
  <sheetFormatPr defaultColWidth="11.57421875" defaultRowHeight="12.75"/>
  <cols>
    <col min="1" max="1" width="17.8515625" style="0" customWidth="1"/>
    <col min="2" max="2" width="6.7109375" style="0" customWidth="1"/>
    <col min="3" max="3" width="7.8515625" style="0" customWidth="1"/>
    <col min="4" max="4" width="10.28125" style="0" customWidth="1"/>
    <col min="5" max="5" width="9.140625" style="0" customWidth="1"/>
    <col min="6" max="6" width="42.140625" style="0" customWidth="1"/>
    <col min="7" max="7" width="26.8515625" style="0" customWidth="1"/>
    <col min="8" max="16384" width="11.421875" style="0" customWidth="1"/>
  </cols>
  <sheetData>
    <row r="1" spans="1:38" ht="1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</row>
    <row r="2" spans="1:38" ht="12.75">
      <c r="A2" t="s">
        <v>38</v>
      </c>
      <c r="B2" t="s">
        <v>39</v>
      </c>
      <c r="C2" s="3" t="s">
        <v>40</v>
      </c>
      <c r="D2">
        <v>32</v>
      </c>
      <c r="E2" s="2">
        <f>MIN($E$111,D2)</f>
        <v>6</v>
      </c>
      <c r="F2" s="3" t="s">
        <v>41</v>
      </c>
      <c r="H2">
        <v>38.5</v>
      </c>
      <c r="I2">
        <v>74</v>
      </c>
      <c r="J2">
        <v>32</v>
      </c>
      <c r="K2">
        <v>0</v>
      </c>
      <c r="L2">
        <v>0</v>
      </c>
      <c r="M2">
        <v>0</v>
      </c>
      <c r="N2">
        <v>0</v>
      </c>
      <c r="O2">
        <v>2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36.5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</row>
    <row r="3" spans="1:38" ht="12.75">
      <c r="A3" t="s">
        <v>42</v>
      </c>
      <c r="B3" t="s">
        <v>39</v>
      </c>
      <c r="D3">
        <v>8</v>
      </c>
      <c r="E3" s="2">
        <v>0</v>
      </c>
      <c r="F3" s="4" t="s">
        <v>43</v>
      </c>
      <c r="G3" s="4"/>
      <c r="H3">
        <v>20.375</v>
      </c>
      <c r="I3">
        <v>25</v>
      </c>
      <c r="J3">
        <v>5</v>
      </c>
      <c r="K3">
        <v>1</v>
      </c>
      <c r="L3">
        <v>0</v>
      </c>
      <c r="M3">
        <v>0</v>
      </c>
      <c r="N3">
        <v>2</v>
      </c>
      <c r="O3">
        <v>2.875</v>
      </c>
      <c r="P3">
        <v>0</v>
      </c>
      <c r="Q3">
        <v>0</v>
      </c>
      <c r="R3">
        <v>0</v>
      </c>
      <c r="S3">
        <v>0.125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14.75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2.625</v>
      </c>
    </row>
    <row r="4" spans="1:38" ht="12.75">
      <c r="A4" t="s">
        <v>44</v>
      </c>
      <c r="B4" t="s">
        <v>45</v>
      </c>
      <c r="C4" s="3" t="s">
        <v>46</v>
      </c>
      <c r="D4">
        <v>126</v>
      </c>
      <c r="E4" s="2">
        <f>MIN($E$111,D4)</f>
        <v>6</v>
      </c>
      <c r="F4" s="3" t="s">
        <v>47</v>
      </c>
      <c r="G4" s="5" t="s">
        <v>48</v>
      </c>
      <c r="H4">
        <v>75562.8</v>
      </c>
      <c r="I4">
        <v>154629</v>
      </c>
      <c r="J4">
        <v>42</v>
      </c>
      <c r="K4">
        <v>4</v>
      </c>
      <c r="L4">
        <v>0</v>
      </c>
      <c r="M4">
        <v>0</v>
      </c>
      <c r="N4">
        <v>80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74680.6</v>
      </c>
      <c r="AD4">
        <v>1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881.214</v>
      </c>
    </row>
    <row r="5" spans="1:38" ht="12.75">
      <c r="A5" t="s">
        <v>44</v>
      </c>
      <c r="B5" t="s">
        <v>37</v>
      </c>
      <c r="C5" s="3" t="s">
        <v>46</v>
      </c>
      <c r="D5">
        <v>126</v>
      </c>
      <c r="E5" s="2">
        <f>MIN($E$111,D5)</f>
        <v>6</v>
      </c>
      <c r="F5" s="3" t="s">
        <v>49</v>
      </c>
      <c r="G5" s="5" t="s">
        <v>50</v>
      </c>
      <c r="H5">
        <v>882.214</v>
      </c>
      <c r="I5">
        <v>2633.94</v>
      </c>
      <c r="J5">
        <v>42</v>
      </c>
      <c r="K5">
        <v>2</v>
      </c>
      <c r="L5">
        <v>0</v>
      </c>
      <c r="M5">
        <v>0</v>
      </c>
      <c r="N5">
        <v>82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881.214</v>
      </c>
    </row>
    <row r="6" spans="1:38" ht="12.75">
      <c r="A6" t="s">
        <v>51</v>
      </c>
      <c r="B6" t="s">
        <v>39</v>
      </c>
      <c r="D6">
        <v>80</v>
      </c>
      <c r="E6" s="2">
        <f>MIN($E$111,D6)</f>
        <v>6</v>
      </c>
      <c r="F6" s="3" t="s">
        <v>52</v>
      </c>
      <c r="H6">
        <v>57</v>
      </c>
      <c r="I6">
        <v>68</v>
      </c>
      <c r="J6">
        <v>19</v>
      </c>
      <c r="K6">
        <v>0</v>
      </c>
      <c r="L6">
        <v>0</v>
      </c>
      <c r="M6">
        <v>0</v>
      </c>
      <c r="N6">
        <v>61</v>
      </c>
      <c r="O6">
        <v>0</v>
      </c>
      <c r="P6">
        <v>0</v>
      </c>
      <c r="Q6">
        <v>0</v>
      </c>
      <c r="R6">
        <v>0</v>
      </c>
      <c r="S6">
        <v>0</v>
      </c>
      <c r="T6">
        <v>1</v>
      </c>
      <c r="U6">
        <v>0</v>
      </c>
      <c r="V6">
        <v>0</v>
      </c>
      <c r="W6">
        <v>0</v>
      </c>
      <c r="X6">
        <v>0</v>
      </c>
      <c r="Y6">
        <v>0</v>
      </c>
      <c r="Z6">
        <v>33</v>
      </c>
      <c r="AA6">
        <v>0</v>
      </c>
      <c r="AB6">
        <v>0</v>
      </c>
      <c r="AC6">
        <v>23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</row>
    <row r="7" spans="1:38" ht="12.75">
      <c r="A7" t="s">
        <v>51</v>
      </c>
      <c r="B7" t="s">
        <v>53</v>
      </c>
      <c r="D7">
        <v>37</v>
      </c>
      <c r="E7" s="2">
        <f>MIN($E$111,D7)</f>
        <v>6</v>
      </c>
      <c r="F7" s="3" t="s">
        <v>25</v>
      </c>
      <c r="G7" s="5" t="s">
        <v>54</v>
      </c>
      <c r="H7">
        <v>1596.92</v>
      </c>
      <c r="I7">
        <v>117.189</v>
      </c>
      <c r="J7">
        <v>0</v>
      </c>
      <c r="K7">
        <v>10</v>
      </c>
      <c r="L7">
        <v>0</v>
      </c>
      <c r="M7">
        <v>0</v>
      </c>
      <c r="N7">
        <v>27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1596.92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</row>
    <row r="8" spans="1:38" ht="12.75">
      <c r="A8" t="s">
        <v>55</v>
      </c>
      <c r="B8" t="s">
        <v>39</v>
      </c>
      <c r="C8" s="3" t="s">
        <v>56</v>
      </c>
      <c r="D8">
        <v>52</v>
      </c>
      <c r="E8" s="2">
        <f>MIN($E$111,D8)</f>
        <v>6</v>
      </c>
      <c r="F8" s="3" t="s">
        <v>57</v>
      </c>
      <c r="H8">
        <v>1301.54</v>
      </c>
      <c r="I8">
        <v>1097.31</v>
      </c>
      <c r="J8">
        <v>17</v>
      </c>
      <c r="K8">
        <v>0</v>
      </c>
      <c r="L8">
        <v>0</v>
      </c>
      <c r="M8">
        <v>0</v>
      </c>
      <c r="N8">
        <v>35</v>
      </c>
      <c r="O8">
        <v>0</v>
      </c>
      <c r="P8">
        <v>0</v>
      </c>
      <c r="Q8">
        <v>0</v>
      </c>
      <c r="R8">
        <v>0</v>
      </c>
      <c r="S8">
        <v>1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182.885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1117.65</v>
      </c>
    </row>
    <row r="9" spans="1:38" ht="12.75">
      <c r="A9" t="s">
        <v>58</v>
      </c>
      <c r="B9" t="s">
        <v>39</v>
      </c>
      <c r="D9">
        <v>17</v>
      </c>
      <c r="E9" s="2">
        <f>MIN($E$111,D9)</f>
        <v>6</v>
      </c>
      <c r="F9" s="3" t="s">
        <v>14</v>
      </c>
      <c r="H9">
        <v>60</v>
      </c>
      <c r="I9">
        <v>145</v>
      </c>
      <c r="J9">
        <v>2</v>
      </c>
      <c r="K9">
        <v>3</v>
      </c>
      <c r="L9">
        <v>0</v>
      </c>
      <c r="M9">
        <v>0</v>
      </c>
      <c r="N9">
        <v>12</v>
      </c>
      <c r="O9">
        <v>60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</row>
    <row r="10" spans="1:38" ht="12.75">
      <c r="A10" t="s">
        <v>59</v>
      </c>
      <c r="B10" t="s">
        <v>39</v>
      </c>
      <c r="C10" s="3" t="s">
        <v>60</v>
      </c>
      <c r="D10">
        <v>11</v>
      </c>
      <c r="E10" s="2">
        <f>MIN($E$111,D10)</f>
        <v>6</v>
      </c>
      <c r="F10" s="3" t="s">
        <v>41</v>
      </c>
      <c r="H10">
        <v>121</v>
      </c>
      <c r="I10">
        <v>122</v>
      </c>
      <c r="J10">
        <v>8</v>
      </c>
      <c r="K10">
        <v>0</v>
      </c>
      <c r="L10">
        <v>0</v>
      </c>
      <c r="M10">
        <v>0</v>
      </c>
      <c r="N10">
        <v>3</v>
      </c>
      <c r="O10">
        <v>13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108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</row>
    <row r="11" spans="1:38" ht="12.75">
      <c r="A11" t="s">
        <v>61</v>
      </c>
      <c r="B11" t="s">
        <v>62</v>
      </c>
      <c r="C11" s="3" t="s">
        <v>63</v>
      </c>
      <c r="D11">
        <v>16</v>
      </c>
      <c r="E11" s="2">
        <f>MIN($E$111,D11)</f>
        <v>6</v>
      </c>
      <c r="F11" s="3" t="s">
        <v>64</v>
      </c>
      <c r="H11">
        <v>134.375</v>
      </c>
      <c r="I11">
        <v>1200.12</v>
      </c>
      <c r="J11">
        <v>6</v>
      </c>
      <c r="K11">
        <v>0</v>
      </c>
      <c r="L11">
        <v>0</v>
      </c>
      <c r="M11">
        <v>0</v>
      </c>
      <c r="N11">
        <v>10</v>
      </c>
      <c r="O11">
        <v>61.75</v>
      </c>
      <c r="P11">
        <v>0</v>
      </c>
      <c r="Q11">
        <v>0</v>
      </c>
      <c r="R11">
        <v>0</v>
      </c>
      <c r="S11">
        <v>0</v>
      </c>
      <c r="T11">
        <v>61.75</v>
      </c>
      <c r="U11">
        <v>0</v>
      </c>
      <c r="V11">
        <v>0</v>
      </c>
      <c r="W11">
        <v>0</v>
      </c>
      <c r="X11">
        <v>0</v>
      </c>
      <c r="Y11">
        <v>0</v>
      </c>
      <c r="Z11">
        <v>10.875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</row>
    <row r="12" spans="1:38" ht="12.75">
      <c r="A12" t="s">
        <v>65</v>
      </c>
      <c r="B12" t="s">
        <v>39</v>
      </c>
      <c r="D12">
        <v>669</v>
      </c>
      <c r="E12" s="2">
        <f>MIN($E$111,D12)</f>
        <v>6</v>
      </c>
      <c r="F12" s="3" t="s">
        <v>66</v>
      </c>
      <c r="H12">
        <v>58.4589</v>
      </c>
      <c r="I12">
        <v>194.03</v>
      </c>
      <c r="J12">
        <v>44</v>
      </c>
      <c r="K12">
        <v>143</v>
      </c>
      <c r="L12">
        <v>0</v>
      </c>
      <c r="M12">
        <v>0</v>
      </c>
      <c r="N12">
        <v>482</v>
      </c>
      <c r="O12">
        <v>0.019431999999999998</v>
      </c>
      <c r="P12">
        <v>3.68909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54.7504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</row>
    <row r="13" spans="1:38" ht="12.75">
      <c r="A13" t="s">
        <v>67</v>
      </c>
      <c r="B13" t="s">
        <v>39</v>
      </c>
      <c r="D13">
        <v>10</v>
      </c>
      <c r="E13" s="2">
        <f>MIN($E$111,D13)</f>
        <v>6</v>
      </c>
      <c r="F13" s="3" t="s">
        <v>68</v>
      </c>
      <c r="H13">
        <v>16.6</v>
      </c>
      <c r="I13">
        <v>32.3</v>
      </c>
      <c r="J13">
        <v>10</v>
      </c>
      <c r="K13">
        <v>0</v>
      </c>
      <c r="L13">
        <v>0</v>
      </c>
      <c r="M13">
        <v>0</v>
      </c>
      <c r="N13">
        <v>0</v>
      </c>
      <c r="O13">
        <v>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15.6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</row>
    <row r="14" spans="1:38" ht="12.75">
      <c r="A14" t="s">
        <v>69</v>
      </c>
      <c r="B14" t="s">
        <v>39</v>
      </c>
      <c r="D14">
        <v>18</v>
      </c>
      <c r="E14" s="2">
        <f>MIN($E$111,D14)</f>
        <v>6</v>
      </c>
      <c r="F14" s="3" t="s">
        <v>70</v>
      </c>
      <c r="H14">
        <v>7132.33</v>
      </c>
      <c r="I14">
        <v>8207.11</v>
      </c>
      <c r="J14">
        <v>14</v>
      </c>
      <c r="K14">
        <v>0</v>
      </c>
      <c r="L14">
        <v>0</v>
      </c>
      <c r="M14">
        <v>0</v>
      </c>
      <c r="N14">
        <v>4</v>
      </c>
      <c r="O14">
        <v>1</v>
      </c>
      <c r="P14">
        <v>0</v>
      </c>
      <c r="Q14">
        <v>0</v>
      </c>
      <c r="R14">
        <v>0</v>
      </c>
      <c r="S14">
        <v>1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6054.39</v>
      </c>
      <c r="AD14">
        <v>0</v>
      </c>
      <c r="AE14">
        <v>0</v>
      </c>
      <c r="AF14">
        <v>0</v>
      </c>
      <c r="AG14">
        <v>1</v>
      </c>
      <c r="AH14">
        <v>0</v>
      </c>
      <c r="AI14">
        <v>0</v>
      </c>
      <c r="AJ14">
        <v>0</v>
      </c>
      <c r="AK14">
        <v>0</v>
      </c>
      <c r="AL14">
        <v>1074.94</v>
      </c>
    </row>
    <row r="15" spans="1:38" ht="12.75">
      <c r="A15" t="s">
        <v>71</v>
      </c>
      <c r="B15" t="s">
        <v>39</v>
      </c>
      <c r="C15" s="3" t="s">
        <v>72</v>
      </c>
      <c r="D15">
        <v>41</v>
      </c>
      <c r="E15" s="2">
        <f>MIN($E$111,D15)</f>
        <v>6</v>
      </c>
      <c r="F15" s="3" t="s">
        <v>73</v>
      </c>
      <c r="H15">
        <v>48555.7</v>
      </c>
      <c r="I15">
        <v>837.585</v>
      </c>
      <c r="J15">
        <v>35</v>
      </c>
      <c r="K15">
        <v>4</v>
      </c>
      <c r="L15">
        <v>0</v>
      </c>
      <c r="M15">
        <v>0</v>
      </c>
      <c r="N15">
        <v>2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786.634</v>
      </c>
      <c r="AD15">
        <v>1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1</v>
      </c>
      <c r="AK15">
        <v>0</v>
      </c>
      <c r="AL15">
        <v>47767</v>
      </c>
    </row>
    <row r="16" spans="1:38" ht="12.75">
      <c r="A16" t="s">
        <v>74</v>
      </c>
      <c r="B16" t="s">
        <v>39</v>
      </c>
      <c r="D16">
        <v>15</v>
      </c>
      <c r="E16" s="2">
        <f>MIN($E$111,D16)</f>
        <v>6</v>
      </c>
      <c r="F16" s="3" t="s">
        <v>15</v>
      </c>
      <c r="H16">
        <v>1</v>
      </c>
      <c r="I16">
        <v>2670</v>
      </c>
      <c r="J16">
        <v>4</v>
      </c>
      <c r="K16">
        <v>0</v>
      </c>
      <c r="L16">
        <v>0</v>
      </c>
      <c r="M16">
        <v>0</v>
      </c>
      <c r="N16">
        <v>11</v>
      </c>
      <c r="O16">
        <v>0</v>
      </c>
      <c r="P16">
        <v>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</row>
    <row r="17" spans="1:38" ht="12.75">
      <c r="A17" t="s">
        <v>75</v>
      </c>
      <c r="B17" t="s">
        <v>39</v>
      </c>
      <c r="D17">
        <v>37</v>
      </c>
      <c r="E17" s="2">
        <f>MIN($E$111,D17)</f>
        <v>6</v>
      </c>
      <c r="F17" s="3" t="s">
        <v>76</v>
      </c>
      <c r="H17">
        <v>2</v>
      </c>
      <c r="I17">
        <v>1778.38</v>
      </c>
      <c r="J17">
        <v>36</v>
      </c>
      <c r="K17">
        <v>0</v>
      </c>
      <c r="L17">
        <v>0</v>
      </c>
      <c r="M17">
        <v>0</v>
      </c>
      <c r="N17">
        <v>1</v>
      </c>
      <c r="O17">
        <v>0</v>
      </c>
      <c r="P17">
        <v>0</v>
      </c>
      <c r="Q17">
        <v>0</v>
      </c>
      <c r="R17">
        <v>1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1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</row>
    <row r="18" spans="1:38" ht="12.75">
      <c r="A18" t="s">
        <v>77</v>
      </c>
      <c r="B18" t="s">
        <v>39</v>
      </c>
      <c r="D18">
        <v>7</v>
      </c>
      <c r="E18" s="2">
        <f>MIN($E$111,D18)</f>
        <v>6</v>
      </c>
      <c r="F18" s="3" t="s">
        <v>25</v>
      </c>
      <c r="H18">
        <v>7201.43</v>
      </c>
      <c r="I18">
        <v>351.571</v>
      </c>
      <c r="J18">
        <v>7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7201.43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</row>
    <row r="19" spans="1:38" ht="12.75">
      <c r="A19" t="s">
        <v>78</v>
      </c>
      <c r="B19" t="s">
        <v>39</v>
      </c>
      <c r="D19">
        <v>30</v>
      </c>
      <c r="E19" s="2">
        <f>MIN($E$111,D19)</f>
        <v>6</v>
      </c>
      <c r="F19" s="3" t="s">
        <v>25</v>
      </c>
      <c r="H19">
        <v>87</v>
      </c>
      <c r="I19">
        <v>130.5</v>
      </c>
      <c r="J19">
        <v>0</v>
      </c>
      <c r="K19">
        <v>10</v>
      </c>
      <c r="L19">
        <v>0</v>
      </c>
      <c r="M19">
        <v>0</v>
      </c>
      <c r="N19">
        <v>20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87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</row>
    <row r="20" spans="1:38" ht="12.75">
      <c r="A20" t="s">
        <v>79</v>
      </c>
      <c r="B20" t="s">
        <v>39</v>
      </c>
      <c r="D20">
        <v>121</v>
      </c>
      <c r="E20" s="2">
        <f>MIN($E$111,D20)</f>
        <v>6</v>
      </c>
      <c r="F20" s="3" t="s">
        <v>28</v>
      </c>
      <c r="H20">
        <v>12350.8</v>
      </c>
      <c r="I20">
        <v>13052</v>
      </c>
      <c r="J20">
        <v>0</v>
      </c>
      <c r="K20">
        <v>0</v>
      </c>
      <c r="L20">
        <v>0</v>
      </c>
      <c r="M20">
        <v>0</v>
      </c>
      <c r="N20">
        <v>121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12350.8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</row>
    <row r="21" spans="1:38" ht="12.75">
      <c r="A21" t="s">
        <v>80</v>
      </c>
      <c r="B21" t="s">
        <v>39</v>
      </c>
      <c r="C21" s="3" t="s">
        <v>81</v>
      </c>
      <c r="D21">
        <v>104</v>
      </c>
      <c r="E21" s="2">
        <f>MIN($E$111,D21)</f>
        <v>6</v>
      </c>
      <c r="F21" s="3" t="s">
        <v>41</v>
      </c>
      <c r="H21">
        <v>230.5</v>
      </c>
      <c r="I21">
        <v>509</v>
      </c>
      <c r="J21">
        <v>19</v>
      </c>
      <c r="K21">
        <v>0</v>
      </c>
      <c r="L21">
        <v>0</v>
      </c>
      <c r="M21">
        <v>0</v>
      </c>
      <c r="N21">
        <v>85</v>
      </c>
      <c r="O21">
        <v>2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228.5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</row>
    <row r="22" spans="1:38" ht="12.75">
      <c r="A22" t="s">
        <v>82</v>
      </c>
      <c r="B22" t="s">
        <v>39</v>
      </c>
      <c r="D22">
        <v>7</v>
      </c>
      <c r="E22" s="2">
        <f>MIN($E$111,D22)</f>
        <v>6</v>
      </c>
      <c r="F22" s="3" t="s">
        <v>83</v>
      </c>
      <c r="H22">
        <v>143.143</v>
      </c>
      <c r="I22">
        <v>143.143</v>
      </c>
      <c r="J22">
        <v>7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142.143</v>
      </c>
      <c r="AA22">
        <v>0</v>
      </c>
      <c r="AB22">
        <v>0</v>
      </c>
      <c r="AC22">
        <v>1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</row>
    <row r="23" spans="1:38" ht="12.75">
      <c r="A23" t="s">
        <v>84</v>
      </c>
      <c r="B23" t="s">
        <v>39</v>
      </c>
      <c r="D23">
        <v>51</v>
      </c>
      <c r="E23" s="2">
        <f>MIN($E$111,D23)</f>
        <v>6</v>
      </c>
      <c r="F23" s="3" t="s">
        <v>28</v>
      </c>
      <c r="H23">
        <v>21118.7</v>
      </c>
      <c r="I23">
        <v>1057.67</v>
      </c>
      <c r="J23">
        <v>0</v>
      </c>
      <c r="K23">
        <v>2</v>
      </c>
      <c r="L23">
        <v>0</v>
      </c>
      <c r="M23">
        <v>0</v>
      </c>
      <c r="N23">
        <v>49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21118.7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</row>
    <row r="24" spans="1:38" ht="12.75">
      <c r="A24" t="s">
        <v>85</v>
      </c>
      <c r="B24" t="s">
        <v>86</v>
      </c>
      <c r="D24">
        <v>551</v>
      </c>
      <c r="E24" s="2">
        <f>MIN($E$111,D24)</f>
        <v>6</v>
      </c>
      <c r="F24" s="3" t="s">
        <v>25</v>
      </c>
      <c r="G24" s="5" t="s">
        <v>87</v>
      </c>
      <c r="H24">
        <v>95.3684</v>
      </c>
      <c r="I24">
        <v>244.051</v>
      </c>
      <c r="J24">
        <v>551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95.3684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</row>
    <row r="25" spans="1:38" ht="12.75">
      <c r="A25" t="s">
        <v>85</v>
      </c>
      <c r="B25" t="s">
        <v>88</v>
      </c>
      <c r="D25">
        <v>551</v>
      </c>
      <c r="E25" s="2">
        <f>MIN($E$111,D25)</f>
        <v>6</v>
      </c>
      <c r="F25" s="3" t="s">
        <v>89</v>
      </c>
      <c r="G25" s="5" t="s">
        <v>90</v>
      </c>
      <c r="H25">
        <v>190.737</v>
      </c>
      <c r="I25">
        <v>244.051</v>
      </c>
      <c r="J25">
        <v>550</v>
      </c>
      <c r="K25">
        <v>0</v>
      </c>
      <c r="L25">
        <v>0</v>
      </c>
      <c r="M25">
        <v>0</v>
      </c>
      <c r="N25">
        <v>1</v>
      </c>
      <c r="O25">
        <v>95.3684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95.3684</v>
      </c>
    </row>
    <row r="26" spans="1:38" ht="12.75">
      <c r="A26" t="s">
        <v>91</v>
      </c>
      <c r="B26" t="s">
        <v>39</v>
      </c>
      <c r="D26">
        <v>19</v>
      </c>
      <c r="E26" s="2">
        <f>MIN($E$111,D26)</f>
        <v>6</v>
      </c>
      <c r="F26" s="3" t="s">
        <v>92</v>
      </c>
      <c r="H26">
        <v>65.3684</v>
      </c>
      <c r="I26">
        <v>9.63158</v>
      </c>
      <c r="J26">
        <v>0</v>
      </c>
      <c r="K26">
        <v>13</v>
      </c>
      <c r="L26">
        <v>0</v>
      </c>
      <c r="M26">
        <v>0</v>
      </c>
      <c r="N26">
        <v>6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65.3684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</row>
    <row r="27" spans="1:38" ht="12.75">
      <c r="A27" t="s">
        <v>93</v>
      </c>
      <c r="B27" t="s">
        <v>86</v>
      </c>
      <c r="D27">
        <v>31</v>
      </c>
      <c r="E27" s="2">
        <f>MIN($E$111,D27)</f>
        <v>6</v>
      </c>
      <c r="F27" s="3" t="s">
        <v>94</v>
      </c>
      <c r="G27" s="5" t="s">
        <v>87</v>
      </c>
      <c r="H27">
        <v>84.0645</v>
      </c>
      <c r="I27">
        <v>129.097</v>
      </c>
      <c r="J27">
        <v>13</v>
      </c>
      <c r="K27">
        <v>12</v>
      </c>
      <c r="L27">
        <v>0</v>
      </c>
      <c r="M27">
        <v>0</v>
      </c>
      <c r="N27">
        <v>6</v>
      </c>
      <c r="O27">
        <v>1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82.0645</v>
      </c>
      <c r="AA27">
        <v>0</v>
      </c>
      <c r="AB27">
        <v>1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</row>
    <row r="28" spans="1:38" ht="12.75">
      <c r="A28" t="s">
        <v>93</v>
      </c>
      <c r="B28" t="s">
        <v>95</v>
      </c>
      <c r="D28">
        <v>14</v>
      </c>
      <c r="E28" s="2">
        <f>MIN($E$111,D28)</f>
        <v>6</v>
      </c>
      <c r="F28" s="3" t="s">
        <v>96</v>
      </c>
      <c r="G28" s="5" t="s">
        <v>97</v>
      </c>
      <c r="H28">
        <v>128.5</v>
      </c>
      <c r="I28">
        <v>126.5</v>
      </c>
      <c r="J28">
        <v>3</v>
      </c>
      <c r="K28">
        <v>8</v>
      </c>
      <c r="L28">
        <v>0</v>
      </c>
      <c r="M28">
        <v>0</v>
      </c>
      <c r="N28">
        <v>3</v>
      </c>
      <c r="O28">
        <v>1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1</v>
      </c>
      <c r="AC28">
        <v>126.5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</row>
    <row r="29" spans="1:38" ht="12.75">
      <c r="A29" t="s">
        <v>98</v>
      </c>
      <c r="B29" t="s">
        <v>39</v>
      </c>
      <c r="C29" s="3" t="s">
        <v>99</v>
      </c>
      <c r="D29">
        <v>99</v>
      </c>
      <c r="E29" s="2">
        <f>MIN($E$111,D29)</f>
        <v>6</v>
      </c>
      <c r="F29" s="3" t="s">
        <v>100</v>
      </c>
      <c r="H29">
        <v>50.9394</v>
      </c>
      <c r="I29">
        <v>74.9091</v>
      </c>
      <c r="J29">
        <v>22</v>
      </c>
      <c r="K29">
        <v>32</v>
      </c>
      <c r="L29">
        <v>0</v>
      </c>
      <c r="M29">
        <v>0</v>
      </c>
      <c r="N29">
        <v>45</v>
      </c>
      <c r="O29">
        <v>1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49.9394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</row>
    <row r="30" spans="1:38" ht="12.75">
      <c r="A30" t="s">
        <v>98</v>
      </c>
      <c r="B30" t="s">
        <v>101</v>
      </c>
      <c r="D30">
        <v>33</v>
      </c>
      <c r="E30" s="2">
        <f>MIN($E$111,D30)</f>
        <v>6</v>
      </c>
      <c r="F30" s="3" t="s">
        <v>102</v>
      </c>
      <c r="H30">
        <v>74.9091</v>
      </c>
      <c r="I30">
        <v>99.8788</v>
      </c>
      <c r="J30">
        <v>4</v>
      </c>
      <c r="K30">
        <v>3</v>
      </c>
      <c r="L30">
        <v>0</v>
      </c>
      <c r="M30">
        <v>0</v>
      </c>
      <c r="N30">
        <v>26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49.9394</v>
      </c>
      <c r="Z30">
        <v>0</v>
      </c>
      <c r="AA30">
        <v>0</v>
      </c>
      <c r="AB30">
        <v>0</v>
      </c>
      <c r="AC30">
        <v>24.9697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</row>
    <row r="31" spans="1:38" ht="12.75">
      <c r="A31" t="s">
        <v>103</v>
      </c>
      <c r="B31" t="s">
        <v>39</v>
      </c>
      <c r="D31">
        <v>65</v>
      </c>
      <c r="E31" s="2">
        <f>MIN($E$111,D31)</f>
        <v>6</v>
      </c>
      <c r="F31" s="3" t="s">
        <v>104</v>
      </c>
      <c r="H31">
        <v>1.8769200000000001</v>
      </c>
      <c r="I31">
        <v>1476.74</v>
      </c>
      <c r="J31">
        <v>48</v>
      </c>
      <c r="K31">
        <v>0</v>
      </c>
      <c r="L31">
        <v>0</v>
      </c>
      <c r="M31">
        <v>0</v>
      </c>
      <c r="N31">
        <v>17</v>
      </c>
      <c r="O31">
        <v>0</v>
      </c>
      <c r="P31">
        <v>0</v>
      </c>
      <c r="Q31">
        <v>1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0.876923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</row>
    <row r="32" spans="1:38" ht="12.75">
      <c r="A32" t="s">
        <v>103</v>
      </c>
      <c r="B32" t="s">
        <v>53</v>
      </c>
      <c r="D32">
        <v>298</v>
      </c>
      <c r="E32" s="2">
        <f>MIN($E$111,D32)</f>
        <v>6</v>
      </c>
      <c r="F32" s="3" t="s">
        <v>105</v>
      </c>
      <c r="H32">
        <v>2257.66</v>
      </c>
      <c r="I32">
        <v>195.312</v>
      </c>
      <c r="J32">
        <v>256</v>
      </c>
      <c r="K32">
        <v>12</v>
      </c>
      <c r="L32">
        <v>0</v>
      </c>
      <c r="M32">
        <v>0</v>
      </c>
      <c r="N32">
        <v>30</v>
      </c>
      <c r="O32">
        <v>21.9262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2235.74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</row>
    <row r="33" spans="1:38" ht="12.75">
      <c r="A33" t="s">
        <v>106</v>
      </c>
      <c r="B33" t="s">
        <v>39</v>
      </c>
      <c r="C33" s="3" t="s">
        <v>107</v>
      </c>
      <c r="D33">
        <v>182</v>
      </c>
      <c r="E33" s="2">
        <f>MIN($E$111,D33)</f>
        <v>6</v>
      </c>
      <c r="F33" s="3" t="s">
        <v>108</v>
      </c>
      <c r="H33">
        <v>50.4176</v>
      </c>
      <c r="I33">
        <v>240.209</v>
      </c>
      <c r="J33">
        <v>15</v>
      </c>
      <c r="K33">
        <v>16</v>
      </c>
      <c r="L33">
        <v>0</v>
      </c>
      <c r="M33">
        <v>0</v>
      </c>
      <c r="N33">
        <v>151</v>
      </c>
      <c r="O33">
        <v>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6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43.4176</v>
      </c>
    </row>
    <row r="34" spans="1:38" ht="12.75">
      <c r="A34" t="s">
        <v>109</v>
      </c>
      <c r="B34" t="s">
        <v>110</v>
      </c>
      <c r="D34">
        <v>43</v>
      </c>
      <c r="E34" s="2">
        <f>MIN($E$111,D34)</f>
        <v>6</v>
      </c>
      <c r="F34" s="3" t="s">
        <v>111</v>
      </c>
      <c r="H34">
        <v>3</v>
      </c>
      <c r="I34">
        <v>205.395</v>
      </c>
      <c r="J34">
        <v>41</v>
      </c>
      <c r="K34">
        <v>2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1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2</v>
      </c>
    </row>
    <row r="35" spans="1:38" ht="12.75">
      <c r="A35" t="s">
        <v>109</v>
      </c>
      <c r="B35" t="s">
        <v>22</v>
      </c>
      <c r="D35">
        <v>43</v>
      </c>
      <c r="E35" s="2">
        <f>MIN($E$111,D35)</f>
        <v>6</v>
      </c>
      <c r="F35" s="3" t="s">
        <v>112</v>
      </c>
      <c r="H35">
        <v>207.395</v>
      </c>
      <c r="I35">
        <v>205.395</v>
      </c>
      <c r="J35">
        <v>41</v>
      </c>
      <c r="K35">
        <v>2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205.395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</row>
    <row r="36" spans="1:38" ht="12.75">
      <c r="A36" t="s">
        <v>113</v>
      </c>
      <c r="B36" t="s">
        <v>39</v>
      </c>
      <c r="C36" s="3" t="s">
        <v>114</v>
      </c>
      <c r="D36">
        <v>40</v>
      </c>
      <c r="E36" s="2">
        <f>MIN($E$111,D36)</f>
        <v>6</v>
      </c>
      <c r="F36" s="3" t="s">
        <v>115</v>
      </c>
      <c r="H36">
        <v>22</v>
      </c>
      <c r="I36">
        <v>81</v>
      </c>
      <c r="J36">
        <v>39</v>
      </c>
      <c r="K36">
        <v>0</v>
      </c>
      <c r="L36">
        <v>0</v>
      </c>
      <c r="M36">
        <v>0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1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20</v>
      </c>
    </row>
    <row r="37" spans="1:38" ht="12.75">
      <c r="A37" t="s">
        <v>113</v>
      </c>
      <c r="B37" t="s">
        <v>31</v>
      </c>
      <c r="C37" s="3" t="s">
        <v>114</v>
      </c>
      <c r="D37">
        <v>14</v>
      </c>
      <c r="E37" s="2">
        <f>MIN($E$111,D37)</f>
        <v>6</v>
      </c>
      <c r="F37" s="3" t="s">
        <v>116</v>
      </c>
      <c r="H37">
        <v>22</v>
      </c>
      <c r="I37">
        <v>106.5</v>
      </c>
      <c r="J37">
        <v>6</v>
      </c>
      <c r="K37">
        <v>0</v>
      </c>
      <c r="L37">
        <v>0</v>
      </c>
      <c r="M37">
        <v>0</v>
      </c>
      <c r="N37">
        <v>8</v>
      </c>
      <c r="O37">
        <v>1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21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</row>
    <row r="38" spans="1:38" ht="12.75">
      <c r="A38" t="s">
        <v>113</v>
      </c>
      <c r="B38" t="s">
        <v>37</v>
      </c>
      <c r="C38" s="3" t="s">
        <v>114</v>
      </c>
      <c r="D38">
        <v>28</v>
      </c>
      <c r="E38" s="2">
        <f>MIN($E$111,D38)</f>
        <v>6</v>
      </c>
      <c r="F38" s="3" t="s">
        <v>89</v>
      </c>
      <c r="H38">
        <v>36</v>
      </c>
      <c r="I38">
        <v>337.5</v>
      </c>
      <c r="J38">
        <v>8</v>
      </c>
      <c r="K38">
        <v>0</v>
      </c>
      <c r="L38">
        <v>0</v>
      </c>
      <c r="M38">
        <v>0</v>
      </c>
      <c r="N38">
        <v>20</v>
      </c>
      <c r="O38">
        <v>1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35</v>
      </c>
    </row>
    <row r="39" spans="1:38" ht="12.75">
      <c r="A39" t="s">
        <v>113</v>
      </c>
      <c r="B39" t="s">
        <v>117</v>
      </c>
      <c r="C39" s="3" t="s">
        <v>114</v>
      </c>
      <c r="D39">
        <v>4</v>
      </c>
      <c r="E39" s="2">
        <f>MIN($E$111,D39)</f>
        <v>4</v>
      </c>
      <c r="F39" s="3" t="s">
        <v>118</v>
      </c>
      <c r="H39">
        <v>12</v>
      </c>
      <c r="I39">
        <v>21.5</v>
      </c>
      <c r="J39">
        <v>3</v>
      </c>
      <c r="K39">
        <v>0</v>
      </c>
      <c r="L39">
        <v>0</v>
      </c>
      <c r="M39">
        <v>0</v>
      </c>
      <c r="N39">
        <v>1</v>
      </c>
      <c r="O39">
        <v>1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</row>
    <row r="40" spans="1:38" ht="12.75">
      <c r="A40" t="s">
        <v>119</v>
      </c>
      <c r="B40" t="s">
        <v>39</v>
      </c>
      <c r="D40">
        <v>10</v>
      </c>
      <c r="E40" s="2">
        <f>MIN($E$111,D40)</f>
        <v>6</v>
      </c>
      <c r="F40" s="3" t="s">
        <v>37</v>
      </c>
      <c r="H40">
        <v>4</v>
      </c>
      <c r="I40">
        <v>30</v>
      </c>
      <c r="J40">
        <v>10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4</v>
      </c>
    </row>
    <row r="41" spans="1:38" ht="12.75">
      <c r="A41" t="s">
        <v>120</v>
      </c>
      <c r="B41" t="s">
        <v>121</v>
      </c>
      <c r="D41">
        <v>1000</v>
      </c>
      <c r="E41" s="2">
        <v>0</v>
      </c>
      <c r="F41" s="4" t="s">
        <v>122</v>
      </c>
      <c r="H41">
        <v>968.212</v>
      </c>
      <c r="I41">
        <v>56</v>
      </c>
      <c r="J41">
        <v>50</v>
      </c>
      <c r="K41">
        <v>948</v>
      </c>
      <c r="L41">
        <v>0</v>
      </c>
      <c r="M41">
        <v>0</v>
      </c>
      <c r="N41">
        <v>2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968.212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</row>
    <row r="42" spans="1:38" ht="12.75">
      <c r="A42" t="s">
        <v>120</v>
      </c>
      <c r="B42" t="s">
        <v>123</v>
      </c>
      <c r="D42">
        <v>1800</v>
      </c>
      <c r="E42" s="2">
        <v>0</v>
      </c>
      <c r="F42" s="4" t="s">
        <v>122</v>
      </c>
      <c r="H42">
        <v>241</v>
      </c>
      <c r="I42">
        <v>47</v>
      </c>
      <c r="J42">
        <v>361</v>
      </c>
      <c r="K42">
        <v>1438</v>
      </c>
      <c r="L42">
        <v>0</v>
      </c>
      <c r="M42">
        <v>0</v>
      </c>
      <c r="N42">
        <v>1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241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</row>
    <row r="43" spans="1:38" ht="12.75">
      <c r="A43" t="s">
        <v>120</v>
      </c>
      <c r="B43" t="s">
        <v>124</v>
      </c>
      <c r="D43">
        <v>55</v>
      </c>
      <c r="E43" s="2">
        <v>0</v>
      </c>
      <c r="F43" s="4" t="s">
        <v>122</v>
      </c>
      <c r="H43">
        <v>34735.1</v>
      </c>
      <c r="I43">
        <v>445.145</v>
      </c>
      <c r="J43">
        <v>0</v>
      </c>
      <c r="K43">
        <v>55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34735.1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</row>
    <row r="44" spans="1:38" ht="12.75">
      <c r="A44" t="s">
        <v>120</v>
      </c>
      <c r="B44" t="s">
        <v>125</v>
      </c>
      <c r="D44">
        <v>400</v>
      </c>
      <c r="E44" s="2">
        <v>0</v>
      </c>
      <c r="F44" s="4" t="s">
        <v>122</v>
      </c>
      <c r="H44">
        <v>491.25</v>
      </c>
      <c r="I44">
        <v>45</v>
      </c>
      <c r="J44">
        <v>0</v>
      </c>
      <c r="K44">
        <v>400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491.25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</row>
    <row r="45" spans="1:38" ht="12.75">
      <c r="A45" t="s">
        <v>120</v>
      </c>
      <c r="B45" t="s">
        <v>126</v>
      </c>
      <c r="D45">
        <v>14</v>
      </c>
      <c r="E45" s="2">
        <v>0</v>
      </c>
      <c r="F45" s="4" t="s">
        <v>122</v>
      </c>
      <c r="H45">
        <v>2291.07</v>
      </c>
      <c r="I45">
        <v>1774.64</v>
      </c>
      <c r="J45">
        <v>0</v>
      </c>
      <c r="K45">
        <v>14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2291.07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</row>
    <row r="46" spans="1:38" ht="12.75">
      <c r="A46" t="s">
        <v>120</v>
      </c>
      <c r="B46" t="s">
        <v>127</v>
      </c>
      <c r="D46">
        <v>500</v>
      </c>
      <c r="E46" s="2">
        <v>0</v>
      </c>
      <c r="F46" s="4" t="s">
        <v>122</v>
      </c>
      <c r="H46">
        <v>84.4</v>
      </c>
      <c r="I46">
        <v>28</v>
      </c>
      <c r="J46">
        <v>1</v>
      </c>
      <c r="K46">
        <v>499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84.4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</row>
    <row r="47" spans="1:38" ht="12.75">
      <c r="A47" t="s">
        <v>120</v>
      </c>
      <c r="B47" t="s">
        <v>128</v>
      </c>
      <c r="D47">
        <v>43</v>
      </c>
      <c r="E47" s="2">
        <v>0</v>
      </c>
      <c r="F47" s="4" t="s">
        <v>122</v>
      </c>
      <c r="H47">
        <v>10542.1</v>
      </c>
      <c r="I47">
        <v>203</v>
      </c>
      <c r="J47">
        <v>0</v>
      </c>
      <c r="K47">
        <v>43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10542.1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</row>
    <row r="48" spans="1:38" ht="12.75">
      <c r="A48" t="s">
        <v>120</v>
      </c>
      <c r="B48" t="s">
        <v>129</v>
      </c>
      <c r="D48">
        <v>340</v>
      </c>
      <c r="E48" s="2">
        <v>0</v>
      </c>
      <c r="F48" s="4" t="s">
        <v>122</v>
      </c>
      <c r="H48">
        <v>129.088</v>
      </c>
      <c r="I48">
        <v>31.1765</v>
      </c>
      <c r="J48">
        <v>0</v>
      </c>
      <c r="K48">
        <v>337</v>
      </c>
      <c r="L48">
        <v>0</v>
      </c>
      <c r="M48">
        <v>0</v>
      </c>
      <c r="N48">
        <v>3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129.088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</row>
    <row r="49" spans="1:38" ht="12.75">
      <c r="A49" t="s">
        <v>120</v>
      </c>
      <c r="B49" t="s">
        <v>130</v>
      </c>
      <c r="D49">
        <v>32</v>
      </c>
      <c r="E49" s="2">
        <v>0</v>
      </c>
      <c r="F49" s="4" t="s">
        <v>122</v>
      </c>
      <c r="H49">
        <v>1356.31</v>
      </c>
      <c r="I49">
        <v>111.719</v>
      </c>
      <c r="J49">
        <v>0</v>
      </c>
      <c r="K49">
        <v>32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1356.31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</row>
    <row r="50" spans="1:38" ht="12.75">
      <c r="A50" t="s">
        <v>120</v>
      </c>
      <c r="B50" t="s">
        <v>131</v>
      </c>
      <c r="D50">
        <v>21</v>
      </c>
      <c r="E50" s="2">
        <v>0</v>
      </c>
      <c r="F50" s="4" t="s">
        <v>122</v>
      </c>
      <c r="H50">
        <v>6289.57</v>
      </c>
      <c r="I50">
        <v>368.19</v>
      </c>
      <c r="J50">
        <v>0</v>
      </c>
      <c r="K50">
        <v>21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6289.57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</row>
    <row r="51" spans="1:38" ht="12.75">
      <c r="A51" t="s">
        <v>120</v>
      </c>
      <c r="B51" t="s">
        <v>132</v>
      </c>
      <c r="D51">
        <v>9</v>
      </c>
      <c r="E51" s="2">
        <v>0</v>
      </c>
      <c r="F51" s="4" t="s">
        <v>122</v>
      </c>
      <c r="H51">
        <v>27508</v>
      </c>
      <c r="I51">
        <v>289.333</v>
      </c>
      <c r="J51">
        <v>0</v>
      </c>
      <c r="K51">
        <v>0</v>
      </c>
      <c r="L51">
        <v>0</v>
      </c>
      <c r="M51">
        <v>0</v>
      </c>
      <c r="N51">
        <v>9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27508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</row>
    <row r="52" spans="1:38" ht="12.75">
      <c r="A52" t="s">
        <v>133</v>
      </c>
      <c r="B52" t="s">
        <v>53</v>
      </c>
      <c r="D52">
        <v>18</v>
      </c>
      <c r="E52" s="2">
        <f>MIN($E$111,D52)</f>
        <v>6</v>
      </c>
      <c r="F52" s="3" t="s">
        <v>134</v>
      </c>
      <c r="H52">
        <v>4480.89</v>
      </c>
      <c r="I52">
        <v>776.333</v>
      </c>
      <c r="J52">
        <v>9</v>
      </c>
      <c r="K52">
        <v>6</v>
      </c>
      <c r="L52">
        <v>0</v>
      </c>
      <c r="M52">
        <v>0</v>
      </c>
      <c r="N52">
        <v>3</v>
      </c>
      <c r="O52">
        <v>4.38889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570.611</v>
      </c>
      <c r="AA52">
        <v>0</v>
      </c>
      <c r="AB52">
        <v>0</v>
      </c>
      <c r="AC52">
        <v>3892.06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13.8333</v>
      </c>
    </row>
    <row r="53" spans="1:38" ht="12.75">
      <c r="A53" t="s">
        <v>135</v>
      </c>
      <c r="B53" t="s">
        <v>39</v>
      </c>
      <c r="C53" s="3" t="s">
        <v>136</v>
      </c>
      <c r="D53">
        <v>25</v>
      </c>
      <c r="E53" s="2">
        <f>MIN($E$111,D53)</f>
        <v>6</v>
      </c>
      <c r="F53" s="3" t="s">
        <v>37</v>
      </c>
      <c r="H53">
        <v>6.52</v>
      </c>
      <c r="I53">
        <v>35.24</v>
      </c>
      <c r="J53">
        <v>24</v>
      </c>
      <c r="K53">
        <v>0</v>
      </c>
      <c r="L53">
        <v>0</v>
      </c>
      <c r="M53">
        <v>0</v>
      </c>
      <c r="N53">
        <v>1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6.52</v>
      </c>
    </row>
    <row r="54" spans="1:38" ht="12.75">
      <c r="A54" t="s">
        <v>135</v>
      </c>
      <c r="B54" t="s">
        <v>53</v>
      </c>
      <c r="C54" s="3" t="s">
        <v>136</v>
      </c>
      <c r="D54">
        <v>2</v>
      </c>
      <c r="E54" s="2">
        <f>MIN($E$111,D54)</f>
        <v>2</v>
      </c>
      <c r="F54" s="3" t="s">
        <v>37</v>
      </c>
      <c r="H54">
        <v>6</v>
      </c>
      <c r="I54">
        <v>44.5</v>
      </c>
      <c r="J54">
        <v>1</v>
      </c>
      <c r="K54">
        <v>0</v>
      </c>
      <c r="L54">
        <v>0</v>
      </c>
      <c r="M54">
        <v>0</v>
      </c>
      <c r="N54">
        <v>1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6</v>
      </c>
    </row>
    <row r="55" spans="1:38" ht="12.75">
      <c r="A55" t="s">
        <v>137</v>
      </c>
      <c r="B55" t="s">
        <v>36</v>
      </c>
      <c r="C55" s="3" t="s">
        <v>138</v>
      </c>
      <c r="D55">
        <v>174</v>
      </c>
      <c r="E55" s="2">
        <f>MIN($E$111,D55)</f>
        <v>6</v>
      </c>
      <c r="F55" s="3" t="s">
        <v>36</v>
      </c>
      <c r="H55">
        <v>49.9655</v>
      </c>
      <c r="I55">
        <v>654.27</v>
      </c>
      <c r="J55">
        <v>173</v>
      </c>
      <c r="K55">
        <v>0</v>
      </c>
      <c r="L55">
        <v>0</v>
      </c>
      <c r="M55">
        <v>0</v>
      </c>
      <c r="N55">
        <v>1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49.9655</v>
      </c>
      <c r="AL55">
        <v>0</v>
      </c>
    </row>
    <row r="56" spans="1:38" ht="12.75">
      <c r="A56" t="s">
        <v>137</v>
      </c>
      <c r="B56" t="s">
        <v>117</v>
      </c>
      <c r="C56" s="3" t="s">
        <v>138</v>
      </c>
      <c r="D56">
        <v>170</v>
      </c>
      <c r="E56" s="2">
        <f>MIN($E$111,D56)</f>
        <v>6</v>
      </c>
      <c r="F56" s="3" t="s">
        <v>139</v>
      </c>
      <c r="H56">
        <v>49.8706</v>
      </c>
      <c r="I56">
        <v>652.182</v>
      </c>
      <c r="J56">
        <v>169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49.8706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</row>
    <row r="57" spans="1:38" ht="12.75">
      <c r="A57" t="s">
        <v>140</v>
      </c>
      <c r="B57" t="s">
        <v>39</v>
      </c>
      <c r="C57" s="3" t="s">
        <v>141</v>
      </c>
      <c r="D57">
        <v>52</v>
      </c>
      <c r="E57" s="2">
        <f>MIN($E$111,D57)</f>
        <v>6</v>
      </c>
      <c r="F57" s="3" t="s">
        <v>142</v>
      </c>
      <c r="H57">
        <v>106.385</v>
      </c>
      <c r="I57">
        <v>196.769</v>
      </c>
      <c r="J57">
        <v>29</v>
      </c>
      <c r="K57">
        <v>3</v>
      </c>
      <c r="L57">
        <v>0</v>
      </c>
      <c r="M57">
        <v>0</v>
      </c>
      <c r="N57">
        <v>20</v>
      </c>
      <c r="O57">
        <v>1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99.3846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2</v>
      </c>
      <c r="AK57">
        <v>0</v>
      </c>
      <c r="AL57">
        <v>4</v>
      </c>
    </row>
    <row r="58" spans="1:38" ht="12.75">
      <c r="A58" t="s">
        <v>143</v>
      </c>
      <c r="B58" t="s">
        <v>39</v>
      </c>
      <c r="D58">
        <v>28</v>
      </c>
      <c r="E58" s="2">
        <f>MIN($E$111,D58)</f>
        <v>6</v>
      </c>
      <c r="F58" s="3" t="s">
        <v>144</v>
      </c>
      <c r="H58">
        <v>310.5</v>
      </c>
      <c r="I58">
        <v>916.5</v>
      </c>
      <c r="J58">
        <v>4</v>
      </c>
      <c r="K58">
        <v>1</v>
      </c>
      <c r="L58">
        <v>0</v>
      </c>
      <c r="M58">
        <v>0</v>
      </c>
      <c r="N58">
        <v>23</v>
      </c>
      <c r="O58">
        <v>1</v>
      </c>
      <c r="P58">
        <v>0</v>
      </c>
      <c r="Q58">
        <v>2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305.5</v>
      </c>
      <c r="AA58">
        <v>0</v>
      </c>
      <c r="AB58">
        <v>2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</row>
    <row r="59" spans="1:38" ht="12.75">
      <c r="A59" t="s">
        <v>145</v>
      </c>
      <c r="B59" t="s">
        <v>39</v>
      </c>
      <c r="D59">
        <v>38</v>
      </c>
      <c r="E59" s="2">
        <f>MIN($E$111,D59)</f>
        <v>6</v>
      </c>
      <c r="F59" s="3" t="s">
        <v>25</v>
      </c>
      <c r="H59">
        <v>48.3158</v>
      </c>
      <c r="I59">
        <v>53.3947</v>
      </c>
      <c r="J59">
        <v>0</v>
      </c>
      <c r="K59">
        <v>28</v>
      </c>
      <c r="L59">
        <v>0</v>
      </c>
      <c r="M59">
        <v>0</v>
      </c>
      <c r="N59">
        <v>10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48.3158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</row>
    <row r="60" spans="1:38" ht="12.75">
      <c r="A60" t="s">
        <v>146</v>
      </c>
      <c r="B60" t="s">
        <v>39</v>
      </c>
      <c r="D60">
        <v>160</v>
      </c>
      <c r="E60" s="2">
        <f>MIN($E$111,D60)</f>
        <v>6</v>
      </c>
      <c r="F60" s="3" t="s">
        <v>37</v>
      </c>
      <c r="H60">
        <v>50</v>
      </c>
      <c r="I60">
        <v>100</v>
      </c>
      <c r="J60">
        <v>145</v>
      </c>
      <c r="K60">
        <v>0</v>
      </c>
      <c r="L60">
        <v>0</v>
      </c>
      <c r="M60">
        <v>0</v>
      </c>
      <c r="N60">
        <v>15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50</v>
      </c>
    </row>
    <row r="61" spans="1:38" ht="12.75">
      <c r="A61" t="s">
        <v>147</v>
      </c>
      <c r="B61" t="s">
        <v>39</v>
      </c>
      <c r="D61">
        <v>16</v>
      </c>
      <c r="E61" s="2">
        <f>MIN($E$111,D61)</f>
        <v>6</v>
      </c>
      <c r="F61" s="3" t="s">
        <v>28</v>
      </c>
      <c r="H61">
        <v>65016.6</v>
      </c>
      <c r="I61">
        <v>589.5</v>
      </c>
      <c r="J61">
        <v>0</v>
      </c>
      <c r="K61">
        <v>12</v>
      </c>
      <c r="L61">
        <v>0</v>
      </c>
      <c r="M61">
        <v>0</v>
      </c>
      <c r="N61">
        <v>4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65016.6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</row>
    <row r="62" spans="1:38" ht="12.75">
      <c r="A62" t="s">
        <v>148</v>
      </c>
      <c r="B62" t="s">
        <v>62</v>
      </c>
      <c r="D62">
        <v>337</v>
      </c>
      <c r="E62" s="2">
        <f>MIN($E$111,D62)</f>
        <v>6</v>
      </c>
      <c r="F62" s="3" t="s">
        <v>149</v>
      </c>
      <c r="H62">
        <v>14941.6</v>
      </c>
      <c r="I62">
        <v>6061.84</v>
      </c>
      <c r="J62">
        <v>70</v>
      </c>
      <c r="K62">
        <v>71</v>
      </c>
      <c r="L62">
        <v>0</v>
      </c>
      <c r="M62">
        <v>0</v>
      </c>
      <c r="N62">
        <v>196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14941.6</v>
      </c>
    </row>
    <row r="63" spans="1:38" ht="12.75">
      <c r="A63" t="s">
        <v>150</v>
      </c>
      <c r="B63" t="s">
        <v>151</v>
      </c>
      <c r="D63">
        <v>70</v>
      </c>
      <c r="E63" s="2">
        <v>4</v>
      </c>
      <c r="F63" s="3" t="s">
        <v>139</v>
      </c>
      <c r="H63">
        <v>1423</v>
      </c>
      <c r="I63">
        <v>21</v>
      </c>
      <c r="J63">
        <v>30</v>
      </c>
      <c r="K63">
        <v>40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1423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</row>
    <row r="64" spans="1:38" ht="12.75">
      <c r="A64" t="s">
        <v>150</v>
      </c>
      <c r="B64" t="s">
        <v>152</v>
      </c>
      <c r="D64">
        <v>90</v>
      </c>
      <c r="E64" s="2">
        <f>E63</f>
        <v>4</v>
      </c>
      <c r="F64" s="3" t="s">
        <v>139</v>
      </c>
      <c r="H64">
        <v>476.667</v>
      </c>
      <c r="I64">
        <v>63.2222</v>
      </c>
      <c r="J64">
        <v>10</v>
      </c>
      <c r="K64">
        <v>80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476.667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</row>
    <row r="65" spans="1:38" ht="12.75">
      <c r="A65" t="s">
        <v>150</v>
      </c>
      <c r="B65" t="s">
        <v>153</v>
      </c>
      <c r="D65">
        <v>200</v>
      </c>
      <c r="E65" s="2">
        <f>E64</f>
        <v>4</v>
      </c>
      <c r="F65" s="3" t="s">
        <v>139</v>
      </c>
      <c r="H65">
        <v>4243.23</v>
      </c>
      <c r="I65">
        <v>306</v>
      </c>
      <c r="J65">
        <v>0</v>
      </c>
      <c r="K65">
        <v>199</v>
      </c>
      <c r="L65">
        <v>0</v>
      </c>
      <c r="M65">
        <v>0</v>
      </c>
      <c r="N65">
        <v>1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4243.23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</row>
    <row r="66" spans="1:38" ht="12.75">
      <c r="A66" t="s">
        <v>150</v>
      </c>
      <c r="B66" t="s">
        <v>154</v>
      </c>
      <c r="D66">
        <v>100</v>
      </c>
      <c r="E66" s="2">
        <f>E65</f>
        <v>4</v>
      </c>
      <c r="F66" s="3" t="s">
        <v>139</v>
      </c>
      <c r="H66">
        <v>421.41</v>
      </c>
      <c r="I66">
        <v>50</v>
      </c>
      <c r="J66">
        <v>92</v>
      </c>
      <c r="K66">
        <v>8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421.41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</row>
    <row r="67" spans="1:38" ht="12.75">
      <c r="A67" t="s">
        <v>150</v>
      </c>
      <c r="B67" t="s">
        <v>39</v>
      </c>
      <c r="D67">
        <v>10</v>
      </c>
      <c r="E67" s="2">
        <f>E66</f>
        <v>4</v>
      </c>
      <c r="F67" s="3" t="s">
        <v>139</v>
      </c>
      <c r="H67">
        <v>3788.5</v>
      </c>
      <c r="I67">
        <v>87.5</v>
      </c>
      <c r="J67">
        <v>10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3788.5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</row>
    <row r="68" spans="1:38" ht="12.75">
      <c r="A68" t="s">
        <v>150</v>
      </c>
      <c r="B68" t="s">
        <v>31</v>
      </c>
      <c r="D68">
        <v>44</v>
      </c>
      <c r="E68" s="2">
        <f>E67</f>
        <v>4</v>
      </c>
      <c r="F68" s="3" t="s">
        <v>139</v>
      </c>
      <c r="H68">
        <v>56.8636</v>
      </c>
      <c r="I68">
        <v>25</v>
      </c>
      <c r="J68">
        <v>9</v>
      </c>
      <c r="K68">
        <v>11</v>
      </c>
      <c r="L68">
        <v>0</v>
      </c>
      <c r="M68">
        <v>0</v>
      </c>
      <c r="N68">
        <v>24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56.8636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</row>
    <row r="69" spans="1:38" ht="12.75">
      <c r="A69" t="s">
        <v>150</v>
      </c>
      <c r="B69" t="s">
        <v>155</v>
      </c>
      <c r="D69">
        <v>100</v>
      </c>
      <c r="E69" s="2">
        <f>E68</f>
        <v>4</v>
      </c>
      <c r="F69" s="3" t="s">
        <v>139</v>
      </c>
      <c r="H69">
        <v>100</v>
      </c>
      <c r="I69">
        <v>130</v>
      </c>
      <c r="J69">
        <v>32</v>
      </c>
      <c r="K69">
        <v>68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100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</row>
    <row r="70" spans="1:38" ht="12.75">
      <c r="A70" t="s">
        <v>156</v>
      </c>
      <c r="B70" t="s">
        <v>157</v>
      </c>
      <c r="C70" s="3" t="s">
        <v>158</v>
      </c>
      <c r="D70">
        <v>148</v>
      </c>
      <c r="E70" s="2">
        <f>MIN($E$111,D70)</f>
        <v>6</v>
      </c>
      <c r="F70" s="3" t="s">
        <v>159</v>
      </c>
      <c r="H70">
        <v>1154</v>
      </c>
      <c r="I70">
        <v>1196</v>
      </c>
      <c r="J70">
        <v>12</v>
      </c>
      <c r="K70">
        <v>15</v>
      </c>
      <c r="L70">
        <v>0</v>
      </c>
      <c r="M70">
        <v>0</v>
      </c>
      <c r="N70">
        <v>121</v>
      </c>
      <c r="O70">
        <v>0</v>
      </c>
      <c r="P70">
        <v>0</v>
      </c>
      <c r="Q70">
        <v>1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864</v>
      </c>
      <c r="Z70">
        <v>0</v>
      </c>
      <c r="AA70">
        <v>0</v>
      </c>
      <c r="AB70">
        <v>1</v>
      </c>
      <c r="AC70">
        <v>288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</row>
    <row r="71" spans="1:38" ht="12.75">
      <c r="A71" t="s">
        <v>160</v>
      </c>
      <c r="B71" t="s">
        <v>53</v>
      </c>
      <c r="C71" s="3" t="s">
        <v>161</v>
      </c>
      <c r="D71">
        <v>10</v>
      </c>
      <c r="E71" s="2">
        <f>MIN($E$111,D71)</f>
        <v>6</v>
      </c>
      <c r="F71" s="3" t="s">
        <v>28</v>
      </c>
      <c r="H71">
        <v>3019.8</v>
      </c>
      <c r="I71">
        <v>65.5</v>
      </c>
      <c r="J71">
        <v>3</v>
      </c>
      <c r="K71">
        <v>2</v>
      </c>
      <c r="L71">
        <v>0</v>
      </c>
      <c r="M71">
        <v>0</v>
      </c>
      <c r="N71">
        <v>5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3019.8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</row>
    <row r="72" spans="1:38" ht="12.75">
      <c r="A72" t="s">
        <v>162</v>
      </c>
      <c r="B72" t="s">
        <v>39</v>
      </c>
      <c r="C72" s="3" t="s">
        <v>163</v>
      </c>
      <c r="D72">
        <v>24</v>
      </c>
      <c r="E72" s="2">
        <f>MIN($E$111,D72)</f>
        <v>6</v>
      </c>
      <c r="F72" s="3" t="s">
        <v>41</v>
      </c>
      <c r="H72">
        <v>47216.5</v>
      </c>
      <c r="I72">
        <v>167.375</v>
      </c>
      <c r="J72">
        <v>24</v>
      </c>
      <c r="K72">
        <v>0</v>
      </c>
      <c r="L72">
        <v>0</v>
      </c>
      <c r="M72">
        <v>0</v>
      </c>
      <c r="N72">
        <v>0</v>
      </c>
      <c r="O72">
        <v>1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47215.5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</row>
    <row r="73" spans="1:38" ht="12.75">
      <c r="A73" t="s">
        <v>164</v>
      </c>
      <c r="B73" t="s">
        <v>39</v>
      </c>
      <c r="D73">
        <v>18</v>
      </c>
      <c r="E73" s="2">
        <f>MIN($E$111,D73)</f>
        <v>6</v>
      </c>
      <c r="F73" s="3" t="s">
        <v>28</v>
      </c>
      <c r="H73">
        <v>1217.67</v>
      </c>
      <c r="I73">
        <v>40.5556</v>
      </c>
      <c r="J73">
        <v>0</v>
      </c>
      <c r="K73">
        <v>14</v>
      </c>
      <c r="L73">
        <v>0</v>
      </c>
      <c r="M73">
        <v>0</v>
      </c>
      <c r="N73">
        <v>4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1217.67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</row>
    <row r="74" spans="1:38" ht="12.75">
      <c r="A74" t="s">
        <v>165</v>
      </c>
      <c r="B74" t="s">
        <v>39</v>
      </c>
      <c r="D74">
        <v>150</v>
      </c>
      <c r="E74" s="2">
        <f>MIN($E$111,D74)</f>
        <v>6</v>
      </c>
      <c r="F74" s="3" t="s">
        <v>28</v>
      </c>
      <c r="H74">
        <v>69.6667</v>
      </c>
      <c r="I74">
        <v>164</v>
      </c>
      <c r="J74">
        <v>87</v>
      </c>
      <c r="K74">
        <v>54</v>
      </c>
      <c r="L74">
        <v>0</v>
      </c>
      <c r="M74">
        <v>0</v>
      </c>
      <c r="N74">
        <v>9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69.6667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</row>
    <row r="75" spans="1:38" ht="12.75">
      <c r="A75" t="s">
        <v>166</v>
      </c>
      <c r="B75" t="s">
        <v>167</v>
      </c>
      <c r="D75">
        <v>50</v>
      </c>
      <c r="E75" s="2">
        <v>4</v>
      </c>
      <c r="F75" s="3" t="s">
        <v>139</v>
      </c>
      <c r="H75">
        <v>301</v>
      </c>
      <c r="I75">
        <v>25</v>
      </c>
      <c r="J75">
        <v>23</v>
      </c>
      <c r="K75">
        <v>21</v>
      </c>
      <c r="L75">
        <v>0</v>
      </c>
      <c r="M75">
        <v>0</v>
      </c>
      <c r="N75">
        <v>6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301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</row>
    <row r="76" spans="1:38" ht="12.75">
      <c r="A76" t="s">
        <v>166</v>
      </c>
      <c r="B76" t="s">
        <v>168</v>
      </c>
      <c r="D76">
        <v>700</v>
      </c>
      <c r="E76" s="2">
        <f>E75</f>
        <v>4</v>
      </c>
      <c r="F76" s="3" t="s">
        <v>139</v>
      </c>
      <c r="H76">
        <v>274.143</v>
      </c>
      <c r="I76">
        <v>40</v>
      </c>
      <c r="J76">
        <v>348</v>
      </c>
      <c r="K76">
        <v>351</v>
      </c>
      <c r="L76">
        <v>0</v>
      </c>
      <c r="M76">
        <v>0</v>
      </c>
      <c r="N76">
        <v>1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274.143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</row>
    <row r="77" spans="1:38" ht="12.75">
      <c r="A77" t="s">
        <v>166</v>
      </c>
      <c r="B77" t="s">
        <v>39</v>
      </c>
      <c r="D77">
        <v>525</v>
      </c>
      <c r="E77" s="2">
        <f>E76</f>
        <v>4</v>
      </c>
      <c r="F77" s="3" t="s">
        <v>139</v>
      </c>
      <c r="H77">
        <v>164.301</v>
      </c>
      <c r="I77">
        <v>24.981</v>
      </c>
      <c r="J77">
        <v>26</v>
      </c>
      <c r="K77">
        <v>369</v>
      </c>
      <c r="L77">
        <v>0</v>
      </c>
      <c r="M77">
        <v>0</v>
      </c>
      <c r="N77">
        <v>130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164.301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</row>
    <row r="78" spans="1:38" ht="12.75">
      <c r="A78" t="s">
        <v>166</v>
      </c>
      <c r="B78" t="s">
        <v>169</v>
      </c>
      <c r="D78">
        <v>680</v>
      </c>
      <c r="E78" s="2">
        <f>E77</f>
        <v>4</v>
      </c>
      <c r="F78" s="3" t="s">
        <v>139</v>
      </c>
      <c r="H78">
        <v>236.512</v>
      </c>
      <c r="I78">
        <v>33.6471</v>
      </c>
      <c r="J78">
        <v>314</v>
      </c>
      <c r="K78">
        <v>77</v>
      </c>
      <c r="L78">
        <v>0</v>
      </c>
      <c r="M78">
        <v>0</v>
      </c>
      <c r="N78">
        <v>289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236.512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</row>
    <row r="79" spans="1:38" ht="12.75">
      <c r="A79" t="s">
        <v>170</v>
      </c>
      <c r="B79" t="s">
        <v>39</v>
      </c>
      <c r="D79">
        <v>204</v>
      </c>
      <c r="E79" s="2">
        <f>MIN($E$111,D79)</f>
        <v>6</v>
      </c>
      <c r="F79" s="3" t="s">
        <v>171</v>
      </c>
      <c r="H79">
        <v>52.2353</v>
      </c>
      <c r="I79">
        <v>49.2353</v>
      </c>
      <c r="J79">
        <v>0</v>
      </c>
      <c r="K79">
        <v>0</v>
      </c>
      <c r="L79">
        <v>0</v>
      </c>
      <c r="M79">
        <v>0</v>
      </c>
      <c r="N79">
        <v>204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51.2353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1</v>
      </c>
      <c r="AJ79">
        <v>0</v>
      </c>
      <c r="AK79">
        <v>0</v>
      </c>
      <c r="AL79">
        <v>0</v>
      </c>
    </row>
    <row r="80" spans="1:38" ht="12.75">
      <c r="A80" t="s">
        <v>172</v>
      </c>
      <c r="B80" t="s">
        <v>39</v>
      </c>
      <c r="D80">
        <v>14</v>
      </c>
      <c r="E80" s="2">
        <f>MIN($E$111,D80)</f>
        <v>6</v>
      </c>
      <c r="F80" s="3" t="s">
        <v>139</v>
      </c>
      <c r="H80">
        <v>159.929</v>
      </c>
      <c r="I80">
        <v>135</v>
      </c>
      <c r="J80">
        <v>14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159.929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</row>
    <row r="81" spans="1:38" ht="12.75">
      <c r="A81" t="s">
        <v>173</v>
      </c>
      <c r="B81" t="s">
        <v>39</v>
      </c>
      <c r="D81">
        <v>50</v>
      </c>
      <c r="E81" s="2">
        <f>MIN($E$111,D81)</f>
        <v>6</v>
      </c>
      <c r="F81" s="3" t="s">
        <v>174</v>
      </c>
      <c r="H81">
        <v>262.08</v>
      </c>
      <c r="I81">
        <v>110.4</v>
      </c>
      <c r="J81">
        <v>19</v>
      </c>
      <c r="K81">
        <v>31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151.68</v>
      </c>
      <c r="AA81">
        <v>0</v>
      </c>
      <c r="AB81">
        <v>0</v>
      </c>
      <c r="AC81">
        <v>110.4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</row>
    <row r="82" spans="1:38" ht="12.75">
      <c r="A82" t="s">
        <v>175</v>
      </c>
      <c r="B82" t="s">
        <v>39</v>
      </c>
      <c r="D82">
        <v>69</v>
      </c>
      <c r="E82" s="2">
        <f>MIN($E$111,D82)</f>
        <v>6</v>
      </c>
      <c r="F82" s="3" t="s">
        <v>28</v>
      </c>
      <c r="H82">
        <v>2721.72</v>
      </c>
      <c r="I82">
        <v>517.971</v>
      </c>
      <c r="J82">
        <v>25</v>
      </c>
      <c r="K82">
        <v>43</v>
      </c>
      <c r="L82">
        <v>0</v>
      </c>
      <c r="M82">
        <v>0</v>
      </c>
      <c r="N82">
        <v>1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2721.72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</row>
    <row r="83" spans="1:38" ht="12.75">
      <c r="A83" t="s">
        <v>176</v>
      </c>
      <c r="B83" t="s">
        <v>95</v>
      </c>
      <c r="D83">
        <v>34</v>
      </c>
      <c r="E83" s="2">
        <f>MIN($E$111,D83)</f>
        <v>6</v>
      </c>
      <c r="F83" s="3" t="s">
        <v>28</v>
      </c>
      <c r="H83">
        <v>623877</v>
      </c>
      <c r="I83">
        <v>416.794</v>
      </c>
      <c r="J83">
        <v>11</v>
      </c>
      <c r="K83">
        <v>10</v>
      </c>
      <c r="L83">
        <v>0</v>
      </c>
      <c r="M83">
        <v>0</v>
      </c>
      <c r="N83">
        <v>13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623877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</row>
    <row r="84" spans="1:38" ht="12">
      <c r="A84" t="s">
        <v>177</v>
      </c>
      <c r="B84" t="s">
        <v>21</v>
      </c>
      <c r="D84">
        <v>100</v>
      </c>
      <c r="E84" s="2">
        <v>0</v>
      </c>
      <c r="F84" s="6" t="s">
        <v>178</v>
      </c>
      <c r="H84">
        <v>2237</v>
      </c>
      <c r="I84">
        <v>600</v>
      </c>
      <c r="J84">
        <v>100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2237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</row>
    <row r="85" spans="1:38" ht="12.75">
      <c r="A85" t="s">
        <v>177</v>
      </c>
      <c r="B85" t="s">
        <v>179</v>
      </c>
      <c r="D85">
        <v>100</v>
      </c>
      <c r="E85" s="2">
        <f>MIN($E$111,D85)</f>
        <v>6</v>
      </c>
      <c r="F85" s="3" t="s">
        <v>139</v>
      </c>
      <c r="H85">
        <v>16199</v>
      </c>
      <c r="I85">
        <v>2237</v>
      </c>
      <c r="J85">
        <v>100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16199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</row>
    <row r="86" spans="1:38" ht="12.75">
      <c r="A86" t="s">
        <v>177</v>
      </c>
      <c r="B86" t="s">
        <v>39</v>
      </c>
      <c r="D86">
        <v>147</v>
      </c>
      <c r="E86" s="2">
        <f>MIN($E$111,D86)</f>
        <v>6</v>
      </c>
      <c r="F86" s="3" t="s">
        <v>139</v>
      </c>
      <c r="H86">
        <v>721.673</v>
      </c>
      <c r="I86">
        <v>250.007</v>
      </c>
      <c r="J86">
        <v>74</v>
      </c>
      <c r="K86">
        <v>68</v>
      </c>
      <c r="L86">
        <v>0</v>
      </c>
      <c r="M86">
        <v>0</v>
      </c>
      <c r="N86">
        <v>5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721.673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</row>
    <row r="87" spans="1:38" ht="12.75">
      <c r="A87" t="s">
        <v>177</v>
      </c>
      <c r="B87" t="s">
        <v>37</v>
      </c>
      <c r="D87">
        <v>100</v>
      </c>
      <c r="E87" s="2">
        <f>MIN($E$111,D87)</f>
        <v>6</v>
      </c>
      <c r="F87" s="3" t="s">
        <v>37</v>
      </c>
      <c r="H87">
        <v>2237</v>
      </c>
      <c r="I87">
        <v>600</v>
      </c>
      <c r="J87">
        <v>100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2237</v>
      </c>
    </row>
    <row r="88" spans="1:38" ht="12.75">
      <c r="A88" t="s">
        <v>177</v>
      </c>
      <c r="B88" t="s">
        <v>53</v>
      </c>
      <c r="D88">
        <v>24</v>
      </c>
      <c r="E88" s="2">
        <f>MIN($E$111,D88)</f>
        <v>6</v>
      </c>
      <c r="F88" s="3" t="s">
        <v>180</v>
      </c>
      <c r="H88">
        <v>72341.3</v>
      </c>
      <c r="I88">
        <v>12282</v>
      </c>
      <c r="J88">
        <v>20</v>
      </c>
      <c r="K88">
        <v>4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12408.7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59932.7</v>
      </c>
    </row>
    <row r="89" spans="1:38" ht="12.75">
      <c r="A89" t="s">
        <v>181</v>
      </c>
      <c r="B89" t="s">
        <v>182</v>
      </c>
      <c r="D89">
        <v>47</v>
      </c>
      <c r="E89" s="2">
        <f>MIN($E$111,D89)</f>
        <v>6</v>
      </c>
      <c r="F89" s="3" t="s">
        <v>171</v>
      </c>
      <c r="H89">
        <v>94.8936</v>
      </c>
      <c r="I89">
        <v>50</v>
      </c>
      <c r="J89">
        <v>47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90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4.89362</v>
      </c>
      <c r="AJ89">
        <v>0</v>
      </c>
      <c r="AK89">
        <v>0</v>
      </c>
      <c r="AL89">
        <v>0</v>
      </c>
    </row>
    <row r="90" spans="1:38" ht="12.75">
      <c r="A90" t="s">
        <v>181</v>
      </c>
      <c r="B90" t="s">
        <v>53</v>
      </c>
      <c r="D90">
        <v>70</v>
      </c>
      <c r="E90" s="2">
        <f>MIN($E$111,D90)</f>
        <v>6</v>
      </c>
      <c r="F90" s="3" t="s">
        <v>183</v>
      </c>
      <c r="H90">
        <v>378.057</v>
      </c>
      <c r="I90">
        <v>117</v>
      </c>
      <c r="J90">
        <v>20</v>
      </c>
      <c r="K90">
        <v>50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0.9142859999999999</v>
      </c>
      <c r="Y90">
        <v>0</v>
      </c>
      <c r="Z90">
        <v>56</v>
      </c>
      <c r="AA90">
        <v>0</v>
      </c>
      <c r="AB90">
        <v>0</v>
      </c>
      <c r="AC90">
        <v>316.571</v>
      </c>
      <c r="AD90">
        <v>0</v>
      </c>
      <c r="AE90">
        <v>0.571429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4</v>
      </c>
    </row>
    <row r="91" spans="1:38" ht="12.75">
      <c r="A91" t="s">
        <v>184</v>
      </c>
      <c r="B91" t="s">
        <v>185</v>
      </c>
      <c r="C91" s="3" t="s">
        <v>186</v>
      </c>
      <c r="D91">
        <v>6</v>
      </c>
      <c r="E91" s="2">
        <f>MIN($E$111,D91)</f>
        <v>6</v>
      </c>
      <c r="F91" s="3" t="s">
        <v>14</v>
      </c>
      <c r="H91">
        <v>571.5</v>
      </c>
      <c r="I91">
        <v>37.8333</v>
      </c>
      <c r="J91">
        <v>0</v>
      </c>
      <c r="K91">
        <v>5</v>
      </c>
      <c r="L91">
        <v>0</v>
      </c>
      <c r="M91">
        <v>0</v>
      </c>
      <c r="N91">
        <v>1</v>
      </c>
      <c r="O91">
        <v>571.5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</row>
    <row r="92" spans="1:38" ht="12.75">
      <c r="A92" t="s">
        <v>184</v>
      </c>
      <c r="B92" t="s">
        <v>187</v>
      </c>
      <c r="C92" s="3" t="s">
        <v>186</v>
      </c>
      <c r="D92">
        <v>4</v>
      </c>
      <c r="E92" s="2">
        <f>MIN($E$111,D92)</f>
        <v>4</v>
      </c>
      <c r="F92" s="3" t="s">
        <v>188</v>
      </c>
      <c r="H92">
        <v>599.5</v>
      </c>
      <c r="I92">
        <v>45</v>
      </c>
      <c r="J92">
        <v>2</v>
      </c>
      <c r="K92">
        <v>1</v>
      </c>
      <c r="L92">
        <v>0</v>
      </c>
      <c r="M92">
        <v>0</v>
      </c>
      <c r="N92">
        <v>1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599.5</v>
      </c>
      <c r="AI92">
        <v>0</v>
      </c>
      <c r="AJ92">
        <v>0</v>
      </c>
      <c r="AK92">
        <v>0</v>
      </c>
      <c r="AL92">
        <v>0</v>
      </c>
    </row>
    <row r="93" spans="1:38" ht="12.75">
      <c r="A93" t="s">
        <v>189</v>
      </c>
      <c r="B93" t="s">
        <v>190</v>
      </c>
      <c r="C93" s="3" t="s">
        <v>191</v>
      </c>
      <c r="D93">
        <v>448</v>
      </c>
      <c r="E93" s="2">
        <f>MIN($E$111,D93)</f>
        <v>6</v>
      </c>
      <c r="F93" s="3" t="s">
        <v>192</v>
      </c>
      <c r="H93">
        <v>10463</v>
      </c>
      <c r="I93">
        <v>181.5</v>
      </c>
      <c r="J93">
        <v>120</v>
      </c>
      <c r="K93">
        <v>213</v>
      </c>
      <c r="L93">
        <v>0</v>
      </c>
      <c r="M93">
        <v>0</v>
      </c>
      <c r="N93">
        <v>115</v>
      </c>
      <c r="O93">
        <v>0</v>
      </c>
      <c r="P93">
        <v>0</v>
      </c>
      <c r="Q93">
        <v>0</v>
      </c>
      <c r="R93">
        <v>0</v>
      </c>
      <c r="S93">
        <v>6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1</v>
      </c>
      <c r="AC93">
        <v>10455</v>
      </c>
      <c r="AD93">
        <v>1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</row>
    <row r="94" spans="1:38" ht="12.75">
      <c r="A94" t="s">
        <v>189</v>
      </c>
      <c r="B94" t="s">
        <v>53</v>
      </c>
      <c r="C94" s="3" t="s">
        <v>191</v>
      </c>
      <c r="D94">
        <v>12</v>
      </c>
      <c r="E94" s="2">
        <f>MIN($E$111,D94)</f>
        <v>6</v>
      </c>
      <c r="F94" s="3" t="s">
        <v>180</v>
      </c>
      <c r="H94">
        <v>18982.5</v>
      </c>
      <c r="I94">
        <v>3781.67</v>
      </c>
      <c r="J94">
        <v>5</v>
      </c>
      <c r="K94">
        <v>0</v>
      </c>
      <c r="L94">
        <v>0</v>
      </c>
      <c r="M94">
        <v>0</v>
      </c>
      <c r="N94">
        <v>7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18413.2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569.333</v>
      </c>
    </row>
    <row r="95" spans="1:38" ht="12.75">
      <c r="A95" t="s">
        <v>193</v>
      </c>
      <c r="B95" t="s">
        <v>39</v>
      </c>
      <c r="C95" s="3" t="s">
        <v>194</v>
      </c>
      <c r="D95">
        <v>19</v>
      </c>
      <c r="E95" s="2">
        <f>MIN($E$111,D95)</f>
        <v>6</v>
      </c>
      <c r="F95" s="3" t="s">
        <v>195</v>
      </c>
      <c r="H95">
        <v>379</v>
      </c>
      <c r="I95">
        <v>895</v>
      </c>
      <c r="J95">
        <v>5</v>
      </c>
      <c r="K95">
        <v>1</v>
      </c>
      <c r="L95">
        <v>0</v>
      </c>
      <c r="M95">
        <v>0</v>
      </c>
      <c r="N95">
        <v>13</v>
      </c>
      <c r="O95">
        <v>23</v>
      </c>
      <c r="P95">
        <v>0</v>
      </c>
      <c r="Q95">
        <v>0</v>
      </c>
      <c r="R95">
        <v>0</v>
      </c>
      <c r="S95">
        <v>22</v>
      </c>
      <c r="T95">
        <v>0</v>
      </c>
      <c r="U95">
        <v>0</v>
      </c>
      <c r="V95">
        <v>0</v>
      </c>
      <c r="W95">
        <v>21</v>
      </c>
      <c r="X95">
        <v>0</v>
      </c>
      <c r="Y95">
        <v>0</v>
      </c>
      <c r="Z95">
        <v>291</v>
      </c>
      <c r="AA95">
        <v>0</v>
      </c>
      <c r="AB95">
        <v>0</v>
      </c>
      <c r="AC95">
        <v>22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</row>
    <row r="96" spans="1:38" ht="12.75">
      <c r="A96" t="s">
        <v>196</v>
      </c>
      <c r="B96" t="s">
        <v>39</v>
      </c>
      <c r="C96" s="3" t="s">
        <v>197</v>
      </c>
      <c r="D96">
        <v>10</v>
      </c>
      <c r="E96" s="2">
        <f>MIN($E$111,D96)</f>
        <v>6</v>
      </c>
      <c r="F96" s="3" t="s">
        <v>198</v>
      </c>
      <c r="H96">
        <v>153.2</v>
      </c>
      <c r="I96">
        <v>44.1</v>
      </c>
      <c r="J96">
        <v>2</v>
      </c>
      <c r="K96">
        <v>2</v>
      </c>
      <c r="L96">
        <v>0</v>
      </c>
      <c r="M96">
        <v>0</v>
      </c>
      <c r="N96">
        <v>6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138.5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14.7</v>
      </c>
      <c r="AK96">
        <v>0</v>
      </c>
      <c r="AL96">
        <v>0</v>
      </c>
    </row>
    <row r="97" spans="1:38" ht="12.75">
      <c r="A97" t="s">
        <v>199</v>
      </c>
      <c r="B97" t="s">
        <v>39</v>
      </c>
      <c r="D97">
        <v>75</v>
      </c>
      <c r="E97" s="2">
        <f>MIN($E$111,D97)</f>
        <v>6</v>
      </c>
      <c r="F97" s="3" t="s">
        <v>200</v>
      </c>
      <c r="H97">
        <v>218.24</v>
      </c>
      <c r="I97">
        <v>362.067</v>
      </c>
      <c r="J97">
        <v>1</v>
      </c>
      <c r="K97">
        <v>0</v>
      </c>
      <c r="L97">
        <v>0</v>
      </c>
      <c r="M97">
        <v>0</v>
      </c>
      <c r="N97">
        <v>74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72.4133</v>
      </c>
      <c r="AA97">
        <v>0</v>
      </c>
      <c r="AB97">
        <v>0</v>
      </c>
      <c r="AC97">
        <v>144.827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1</v>
      </c>
      <c r="AJ97">
        <v>0</v>
      </c>
      <c r="AK97">
        <v>0</v>
      </c>
      <c r="AL97">
        <v>0</v>
      </c>
    </row>
    <row r="98" spans="1:38" ht="12.75">
      <c r="A98" t="s">
        <v>201</v>
      </c>
      <c r="B98" t="s">
        <v>39</v>
      </c>
      <c r="D98">
        <v>2446</v>
      </c>
      <c r="E98" s="2">
        <f>MIN($E$111,D98)</f>
        <v>6</v>
      </c>
      <c r="F98" s="3" t="s">
        <v>202</v>
      </c>
      <c r="H98">
        <v>776.487</v>
      </c>
      <c r="I98">
        <v>147.22</v>
      </c>
      <c r="J98">
        <v>1459</v>
      </c>
      <c r="K98">
        <v>786</v>
      </c>
      <c r="L98">
        <v>0</v>
      </c>
      <c r="M98">
        <v>0</v>
      </c>
      <c r="N98">
        <v>201</v>
      </c>
      <c r="O98">
        <v>1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775.487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</row>
    <row r="99" spans="1:38" ht="12.75">
      <c r="A99" t="s">
        <v>203</v>
      </c>
      <c r="B99" t="s">
        <v>204</v>
      </c>
      <c r="D99">
        <v>46</v>
      </c>
      <c r="E99" s="2">
        <f>MIN($E$111,D99)</f>
        <v>6</v>
      </c>
      <c r="F99" s="3" t="s">
        <v>205</v>
      </c>
      <c r="H99">
        <v>28</v>
      </c>
      <c r="I99">
        <v>81</v>
      </c>
      <c r="J99">
        <v>46</v>
      </c>
      <c r="K99">
        <v>0</v>
      </c>
      <c r="L99">
        <v>0</v>
      </c>
      <c r="M99">
        <v>0</v>
      </c>
      <c r="N99">
        <v>0</v>
      </c>
      <c r="O99">
        <v>27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1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</row>
    <row r="100" spans="1:38" ht="12.75">
      <c r="A100" t="s">
        <v>203</v>
      </c>
      <c r="B100" t="s">
        <v>117</v>
      </c>
      <c r="D100">
        <v>46</v>
      </c>
      <c r="E100" s="2">
        <f>MIN($E$111,D100)</f>
        <v>6</v>
      </c>
      <c r="F100" s="3" t="s">
        <v>206</v>
      </c>
      <c r="H100">
        <v>28</v>
      </c>
      <c r="I100">
        <v>81</v>
      </c>
      <c r="J100">
        <v>46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27</v>
      </c>
      <c r="AA100">
        <v>0</v>
      </c>
      <c r="AB100">
        <v>1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</row>
    <row r="101" spans="1:38" ht="12.75">
      <c r="A101" t="s">
        <v>207</v>
      </c>
      <c r="B101" t="s">
        <v>162</v>
      </c>
      <c r="D101">
        <v>14</v>
      </c>
      <c r="E101" s="2">
        <f>MIN($E$111,D101)</f>
        <v>6</v>
      </c>
      <c r="F101" s="3" t="s">
        <v>28</v>
      </c>
      <c r="H101">
        <v>13898.9</v>
      </c>
      <c r="I101">
        <v>139.857</v>
      </c>
      <c r="J101">
        <v>0</v>
      </c>
      <c r="K101">
        <v>5</v>
      </c>
      <c r="L101">
        <v>0</v>
      </c>
      <c r="M101">
        <v>0</v>
      </c>
      <c r="N101">
        <v>9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13898.9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</row>
    <row r="102" spans="1:38" ht="12.75">
      <c r="A102" t="s">
        <v>207</v>
      </c>
      <c r="B102" t="s">
        <v>208</v>
      </c>
      <c r="D102">
        <v>46</v>
      </c>
      <c r="E102" s="2">
        <f>MIN($E$111,D102)</f>
        <v>6</v>
      </c>
      <c r="F102" s="3" t="s">
        <v>28</v>
      </c>
      <c r="H102">
        <v>845</v>
      </c>
      <c r="I102">
        <v>100</v>
      </c>
      <c r="J102">
        <v>33</v>
      </c>
      <c r="K102">
        <v>0</v>
      </c>
      <c r="L102">
        <v>0</v>
      </c>
      <c r="M102">
        <v>0</v>
      </c>
      <c r="N102">
        <v>13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845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</row>
    <row r="103" spans="1:38" ht="12.75">
      <c r="A103" t="s">
        <v>207</v>
      </c>
      <c r="B103" t="s">
        <v>209</v>
      </c>
      <c r="D103">
        <v>270</v>
      </c>
      <c r="E103" s="2">
        <f>MIN($E$111,D103)</f>
        <v>6</v>
      </c>
      <c r="F103" s="3" t="s">
        <v>28</v>
      </c>
      <c r="H103">
        <v>7255.67</v>
      </c>
      <c r="I103">
        <v>386.667</v>
      </c>
      <c r="J103">
        <v>25</v>
      </c>
      <c r="K103">
        <v>32</v>
      </c>
      <c r="L103">
        <v>0</v>
      </c>
      <c r="M103">
        <v>0</v>
      </c>
      <c r="N103">
        <v>213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7255.67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</row>
    <row r="104" spans="1:38" ht="12.75">
      <c r="A104" t="s">
        <v>210</v>
      </c>
      <c r="B104" t="s">
        <v>53</v>
      </c>
      <c r="D104">
        <v>45</v>
      </c>
      <c r="E104" s="2">
        <f>MIN($E$111,D104)</f>
        <v>6</v>
      </c>
      <c r="F104" s="3" t="s">
        <v>25</v>
      </c>
      <c r="H104">
        <v>269.333</v>
      </c>
      <c r="I104">
        <v>66</v>
      </c>
      <c r="J104">
        <v>45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269.333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</row>
    <row r="105" spans="1:38" ht="12.75">
      <c r="A105" t="s">
        <v>211</v>
      </c>
      <c r="B105" t="s">
        <v>212</v>
      </c>
      <c r="D105">
        <v>401</v>
      </c>
      <c r="E105" s="2">
        <f>MIN($E$111,D105)</f>
        <v>6</v>
      </c>
      <c r="F105" s="3" t="s">
        <v>213</v>
      </c>
      <c r="H105">
        <v>402</v>
      </c>
      <c r="I105">
        <v>476</v>
      </c>
      <c r="J105">
        <v>227</v>
      </c>
      <c r="K105">
        <v>131</v>
      </c>
      <c r="L105">
        <v>0</v>
      </c>
      <c r="M105">
        <v>0</v>
      </c>
      <c r="N105">
        <v>43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14</v>
      </c>
      <c r="AA105">
        <v>178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210</v>
      </c>
    </row>
    <row r="107" spans="5:6" ht="12">
      <c r="E107">
        <f>SUM(E2:E105)</f>
        <v>516</v>
      </c>
      <c r="F107" s="1" t="s">
        <v>214</v>
      </c>
    </row>
    <row r="108" spans="5:6" ht="12.75">
      <c r="E108">
        <f>SUM(E75:E78)</f>
        <v>16</v>
      </c>
      <c r="F108" s="3" t="s">
        <v>166</v>
      </c>
    </row>
    <row r="109" spans="5:6" ht="12.75">
      <c r="E109">
        <f>SUM(E63:E69)</f>
        <v>28</v>
      </c>
      <c r="F109" s="3" t="s">
        <v>288</v>
      </c>
    </row>
    <row r="110" spans="5:6" ht="12.75">
      <c r="E110">
        <f>E108+E109</f>
        <v>44</v>
      </c>
      <c r="F110" s="3" t="s">
        <v>289</v>
      </c>
    </row>
    <row r="111" spans="5:6" ht="12">
      <c r="E111">
        <v>6</v>
      </c>
      <c r="F111" t="s">
        <v>290</v>
      </c>
    </row>
  </sheetData>
  <sheetProtection selectLockedCells="1" selectUnlockedCells="1"/>
  <hyperlinks>
    <hyperlink ref="C2" r:id="rId1" display="PB007"/>
    <hyperlink ref="C4" r:id="rId2" display="PB028"/>
    <hyperlink ref="C5" r:id="rId3" display="PB028"/>
    <hyperlink ref="C8" r:id="rId4" display="PB001"/>
    <hyperlink ref="C10" r:id="rId5" display="PB076"/>
    <hyperlink ref="C11" r:id="rId6" display="PB045"/>
    <hyperlink ref="C15" r:id="rId7" display="PB050"/>
    <hyperlink ref="C21" r:id="rId8" display="PB053"/>
    <hyperlink ref="C29" r:id="rId9" display="PB024"/>
    <hyperlink ref="C33" r:id="rId10" display="PB023"/>
    <hyperlink ref="C36" r:id="rId11" display="PB019"/>
    <hyperlink ref="C37" r:id="rId12" display="PB019"/>
    <hyperlink ref="C38" r:id="rId13" display="PB019"/>
    <hyperlink ref="C39" r:id="rId14" display="PB019"/>
    <hyperlink ref="C53" r:id="rId15" display="PB133"/>
    <hyperlink ref="C54" r:id="rId16" display="PB133"/>
    <hyperlink ref="C55" r:id="rId17" display="PB012"/>
    <hyperlink ref="C56" r:id="rId18" display="PB012"/>
    <hyperlink ref="C57" r:id="rId19" display="PB049"/>
    <hyperlink ref="C70" r:id="rId20" display="PB067"/>
    <hyperlink ref="C71" r:id="rId21" display="PB029"/>
    <hyperlink ref="C72" r:id="rId22" display="PB054"/>
    <hyperlink ref="C91" r:id="rId23" display="PB015"/>
    <hyperlink ref="C92" r:id="rId24" display="PB015"/>
    <hyperlink ref="C93" r:id="rId25" display="PB010"/>
    <hyperlink ref="C94" r:id="rId26" display="PB010"/>
    <hyperlink ref="C95" r:id="rId27" display="PB026"/>
    <hyperlink ref="C96" r:id="rId28" display="PB044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38"/>
  <sheetViews>
    <sheetView tabSelected="1" zoomScale="200" zoomScaleNormal="200" workbookViewId="0" topLeftCell="A15">
      <selection activeCell="E28" sqref="E28"/>
    </sheetView>
  </sheetViews>
  <sheetFormatPr defaultColWidth="11.57421875" defaultRowHeight="12.75"/>
  <cols>
    <col min="1" max="1" width="19.140625" style="0" customWidth="1"/>
    <col min="2" max="2" width="6.00390625" style="0" customWidth="1"/>
    <col min="3" max="3" width="7.140625" style="0" customWidth="1"/>
    <col min="4" max="4" width="9.7109375" style="0" customWidth="1"/>
    <col min="5" max="5" width="9.7109375" style="7" customWidth="1"/>
    <col min="6" max="6" width="43.7109375" style="0" customWidth="1"/>
    <col min="7" max="7" width="22.8515625" style="0" customWidth="1"/>
    <col min="8" max="8" width="14.00390625" style="0" customWidth="1"/>
    <col min="9" max="9" width="12.28125" style="0" customWidth="1"/>
    <col min="10" max="10" width="5.421875" style="0" customWidth="1"/>
    <col min="11" max="11" width="6.00390625" style="0" customWidth="1"/>
    <col min="12" max="12" width="4.00390625" style="0" customWidth="1"/>
    <col min="13" max="13" width="6.421875" style="0" customWidth="1"/>
    <col min="14" max="14" width="8.7109375" style="0" customWidth="1"/>
    <col min="15" max="15" width="10.00390625" style="0" customWidth="1"/>
    <col min="16" max="16" width="13.00390625" style="0" customWidth="1"/>
    <col min="17" max="17" width="15.7109375" style="0" customWidth="1"/>
    <col min="18" max="18" width="8.00390625" style="0" customWidth="1"/>
    <col min="19" max="19" width="9.8515625" style="0" customWidth="1"/>
    <col min="20" max="20" width="7.8515625" style="0" customWidth="1"/>
    <col min="21" max="21" width="6.421875" style="0" customWidth="1"/>
    <col min="22" max="22" width="6.8515625" style="0" customWidth="1"/>
    <col min="23" max="23" width="8.00390625" style="0" customWidth="1"/>
    <col min="24" max="24" width="10.28125" style="0" customWidth="1"/>
    <col min="25" max="25" width="8.00390625" style="0" customWidth="1"/>
    <col min="26" max="26" width="9.28125" style="0" customWidth="1"/>
    <col min="27" max="27" width="13.00390625" style="0" customWidth="1"/>
    <col min="28" max="28" width="11.28125" style="0" customWidth="1"/>
    <col min="29" max="29" width="8.8515625" style="0" customWidth="1"/>
    <col min="30" max="30" width="4.00390625" style="0" customWidth="1"/>
    <col min="31" max="31" width="9.00390625" style="0" customWidth="1"/>
    <col min="32" max="32" width="8.00390625" style="0" customWidth="1"/>
    <col min="33" max="33" width="9.00390625" style="0" customWidth="1"/>
    <col min="34" max="34" width="8.00390625" style="0" customWidth="1"/>
    <col min="35" max="35" width="9.8515625" style="0" customWidth="1"/>
    <col min="36" max="36" width="7.421875" style="0" customWidth="1"/>
    <col min="37" max="37" width="7.00390625" style="0" customWidth="1"/>
    <col min="38" max="38" width="8.00390625" style="0" customWidth="1"/>
    <col min="39" max="16384" width="11.421875" style="0" customWidth="1"/>
  </cols>
  <sheetData>
    <row r="1" spans="1:38" ht="12">
      <c r="A1" s="1" t="s">
        <v>215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</row>
    <row r="2" spans="1:38" ht="12.75">
      <c r="A2" t="s">
        <v>216</v>
      </c>
      <c r="B2" t="s">
        <v>31</v>
      </c>
      <c r="D2">
        <v>360</v>
      </c>
      <c r="E2" s="2">
        <f>MIN(D2,$E$38)</f>
        <v>17</v>
      </c>
      <c r="F2" s="3" t="s">
        <v>217</v>
      </c>
      <c r="G2" s="3"/>
      <c r="H2">
        <v>93.1472</v>
      </c>
      <c r="I2">
        <v>550.636</v>
      </c>
      <c r="J2">
        <v>0</v>
      </c>
      <c r="K2">
        <v>0</v>
      </c>
      <c r="L2">
        <v>0</v>
      </c>
      <c r="M2">
        <v>234</v>
      </c>
      <c r="N2">
        <v>126</v>
      </c>
      <c r="O2">
        <v>0</v>
      </c>
      <c r="P2">
        <v>0</v>
      </c>
      <c r="Q2">
        <v>0</v>
      </c>
      <c r="R2">
        <v>0</v>
      </c>
      <c r="S2">
        <v>1</v>
      </c>
      <c r="T2">
        <v>0</v>
      </c>
      <c r="U2">
        <v>0</v>
      </c>
      <c r="V2">
        <v>0</v>
      </c>
      <c r="W2">
        <v>1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0</v>
      </c>
      <c r="AF2">
        <v>90.1472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</row>
    <row r="3" spans="1:38" ht="12.75">
      <c r="A3" t="s">
        <v>216</v>
      </c>
      <c r="B3" t="s">
        <v>37</v>
      </c>
      <c r="D3">
        <v>1615</v>
      </c>
      <c r="E3" s="2">
        <f>MIN(D3,$E$38)</f>
        <v>17</v>
      </c>
      <c r="F3" s="3" t="s">
        <v>218</v>
      </c>
      <c r="G3" s="3"/>
      <c r="H3">
        <v>200.714</v>
      </c>
      <c r="I3">
        <v>1007.18</v>
      </c>
      <c r="J3">
        <v>0</v>
      </c>
      <c r="K3">
        <v>3</v>
      </c>
      <c r="L3">
        <v>6</v>
      </c>
      <c r="M3">
        <v>61</v>
      </c>
      <c r="N3">
        <v>1545</v>
      </c>
      <c r="O3">
        <v>0</v>
      </c>
      <c r="P3">
        <v>0</v>
      </c>
      <c r="Q3">
        <v>0</v>
      </c>
      <c r="R3">
        <v>0</v>
      </c>
      <c r="S3">
        <v>1</v>
      </c>
      <c r="T3">
        <v>0</v>
      </c>
      <c r="U3">
        <v>0</v>
      </c>
      <c r="V3">
        <v>0</v>
      </c>
      <c r="W3">
        <v>1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0</v>
      </c>
      <c r="AF3">
        <v>0</v>
      </c>
      <c r="AG3">
        <v>0</v>
      </c>
      <c r="AH3">
        <v>0</v>
      </c>
      <c r="AI3">
        <v>0</v>
      </c>
      <c r="AJ3">
        <v>98.857</v>
      </c>
      <c r="AK3">
        <v>0</v>
      </c>
      <c r="AL3">
        <v>98.857</v>
      </c>
    </row>
    <row r="4" spans="1:38" ht="12.75">
      <c r="A4" t="s">
        <v>216</v>
      </c>
      <c r="B4" t="s">
        <v>219</v>
      </c>
      <c r="D4">
        <v>360</v>
      </c>
      <c r="E4" s="2">
        <f>MIN(D4,$E$38)</f>
        <v>17</v>
      </c>
      <c r="F4" s="3" t="s">
        <v>220</v>
      </c>
      <c r="G4" s="3"/>
      <c r="H4">
        <v>93.1472</v>
      </c>
      <c r="I4">
        <v>550.636</v>
      </c>
      <c r="J4">
        <v>0</v>
      </c>
      <c r="K4">
        <v>0</v>
      </c>
      <c r="L4">
        <v>0</v>
      </c>
      <c r="M4">
        <v>116</v>
      </c>
      <c r="N4">
        <v>244</v>
      </c>
      <c r="O4">
        <v>0</v>
      </c>
      <c r="P4">
        <v>0</v>
      </c>
      <c r="Q4">
        <v>0</v>
      </c>
      <c r="R4">
        <v>0</v>
      </c>
      <c r="S4">
        <v>1</v>
      </c>
      <c r="T4">
        <v>0</v>
      </c>
      <c r="U4">
        <v>0</v>
      </c>
      <c r="V4">
        <v>0</v>
      </c>
      <c r="W4">
        <v>1</v>
      </c>
      <c r="X4">
        <v>0</v>
      </c>
      <c r="Y4">
        <v>0</v>
      </c>
      <c r="Z4">
        <v>90.1472</v>
      </c>
      <c r="AA4">
        <v>0</v>
      </c>
      <c r="AB4">
        <v>0</v>
      </c>
      <c r="AC4">
        <v>0</v>
      </c>
      <c r="AD4">
        <v>1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</row>
    <row r="5" spans="1:38" ht="12.75">
      <c r="A5" t="s">
        <v>221</v>
      </c>
      <c r="B5" t="s">
        <v>222</v>
      </c>
      <c r="C5" s="3" t="s">
        <v>223</v>
      </c>
      <c r="D5">
        <v>10</v>
      </c>
      <c r="E5" s="2">
        <f>MIN(D5,$E$38)</f>
        <v>10</v>
      </c>
      <c r="F5" s="3" t="s">
        <v>22</v>
      </c>
      <c r="G5" s="3"/>
      <c r="H5">
        <v>128.5</v>
      </c>
      <c r="I5">
        <v>4801.8</v>
      </c>
      <c r="J5">
        <v>0</v>
      </c>
      <c r="K5">
        <v>0</v>
      </c>
      <c r="L5">
        <v>1</v>
      </c>
      <c r="M5">
        <v>6</v>
      </c>
      <c r="N5">
        <v>3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117.4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</row>
    <row r="6" spans="1:38" ht="12.75">
      <c r="A6" t="s">
        <v>224</v>
      </c>
      <c r="B6" t="s">
        <v>39</v>
      </c>
      <c r="D6">
        <v>40</v>
      </c>
      <c r="E6" s="2">
        <f>MIN(D6,$E$38)</f>
        <v>17</v>
      </c>
      <c r="F6" s="3" t="s">
        <v>188</v>
      </c>
      <c r="G6" s="3"/>
      <c r="H6">
        <v>65646.4</v>
      </c>
      <c r="I6">
        <v>343</v>
      </c>
      <c r="J6">
        <v>0</v>
      </c>
      <c r="K6">
        <v>0</v>
      </c>
      <c r="L6">
        <v>11</v>
      </c>
      <c r="M6">
        <v>29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65646.4</v>
      </c>
      <c r="AI6">
        <v>0</v>
      </c>
      <c r="AJ6">
        <v>0</v>
      </c>
      <c r="AK6">
        <v>0</v>
      </c>
      <c r="AL6">
        <v>0</v>
      </c>
    </row>
    <row r="7" spans="1:38" ht="12.75">
      <c r="A7" t="s">
        <v>225</v>
      </c>
      <c r="B7" t="s">
        <v>226</v>
      </c>
      <c r="D7">
        <v>121</v>
      </c>
      <c r="E7" s="2">
        <f>MIN(D7,$E$38)</f>
        <v>17</v>
      </c>
      <c r="F7" s="3" t="s">
        <v>227</v>
      </c>
      <c r="G7" s="3"/>
      <c r="H7">
        <v>411.182</v>
      </c>
      <c r="I7">
        <v>6905.78</v>
      </c>
      <c r="J7">
        <v>0</v>
      </c>
      <c r="K7">
        <v>0</v>
      </c>
      <c r="L7">
        <v>31</v>
      </c>
      <c r="M7">
        <v>52</v>
      </c>
      <c r="N7">
        <v>38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>
        <v>0</v>
      </c>
      <c r="AG7">
        <v>0</v>
      </c>
      <c r="AH7">
        <v>0</v>
      </c>
      <c r="AI7">
        <v>0</v>
      </c>
      <c r="AJ7">
        <v>1</v>
      </c>
      <c r="AK7">
        <v>0</v>
      </c>
      <c r="AL7">
        <v>409.182</v>
      </c>
    </row>
    <row r="8" spans="1:38" ht="12.75">
      <c r="A8" t="s">
        <v>228</v>
      </c>
      <c r="B8" t="s">
        <v>39</v>
      </c>
      <c r="D8">
        <v>89</v>
      </c>
      <c r="E8" s="2">
        <f>MIN(D8,$E$38)</f>
        <v>17</v>
      </c>
      <c r="F8" s="3" t="s">
        <v>229</v>
      </c>
      <c r="G8" s="3"/>
      <c r="H8">
        <v>510.539</v>
      </c>
      <c r="I8">
        <v>522.056</v>
      </c>
      <c r="J8">
        <v>0</v>
      </c>
      <c r="K8">
        <v>0</v>
      </c>
      <c r="L8">
        <v>89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471.798</v>
      </c>
      <c r="AA8">
        <v>0</v>
      </c>
      <c r="AB8">
        <v>0</v>
      </c>
      <c r="AC8">
        <v>0.707865</v>
      </c>
      <c r="AD8">
        <v>0</v>
      </c>
      <c r="AE8">
        <v>0</v>
      </c>
      <c r="AF8">
        <v>0</v>
      </c>
      <c r="AG8">
        <v>37.0337</v>
      </c>
      <c r="AH8">
        <v>0</v>
      </c>
      <c r="AI8">
        <v>0</v>
      </c>
      <c r="AJ8">
        <v>1</v>
      </c>
      <c r="AK8">
        <v>0</v>
      </c>
      <c r="AL8">
        <v>0</v>
      </c>
    </row>
    <row r="9" spans="1:38" ht="12.75">
      <c r="A9" t="s">
        <v>230</v>
      </c>
      <c r="B9" t="s">
        <v>231</v>
      </c>
      <c r="C9" s="3" t="s">
        <v>232</v>
      </c>
      <c r="D9">
        <v>25</v>
      </c>
      <c r="E9" s="2">
        <f>MIN(D9,$E$38)</f>
        <v>17</v>
      </c>
      <c r="F9" s="3" t="s">
        <v>233</v>
      </c>
      <c r="G9" s="5" t="s">
        <v>234</v>
      </c>
      <c r="H9">
        <v>165</v>
      </c>
      <c r="I9">
        <v>358</v>
      </c>
      <c r="J9">
        <v>0</v>
      </c>
      <c r="K9">
        <v>0</v>
      </c>
      <c r="L9">
        <v>5</v>
      </c>
      <c r="M9">
        <v>18</v>
      </c>
      <c r="N9">
        <v>2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163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1</v>
      </c>
      <c r="AK9">
        <v>0</v>
      </c>
      <c r="AL9">
        <v>0</v>
      </c>
    </row>
    <row r="10" spans="1:38" ht="12.75">
      <c r="A10" t="s">
        <v>230</v>
      </c>
      <c r="B10" t="s">
        <v>235</v>
      </c>
      <c r="C10" s="3" t="s">
        <v>232</v>
      </c>
      <c r="D10">
        <v>25</v>
      </c>
      <c r="E10" s="2">
        <f>MIN(D10,$E$38)</f>
        <v>17</v>
      </c>
      <c r="F10" s="3" t="s">
        <v>236</v>
      </c>
      <c r="G10" s="5" t="s">
        <v>237</v>
      </c>
      <c r="H10">
        <v>19294.6</v>
      </c>
      <c r="I10">
        <v>17</v>
      </c>
      <c r="J10">
        <v>0</v>
      </c>
      <c r="K10">
        <v>0</v>
      </c>
      <c r="L10">
        <v>6</v>
      </c>
      <c r="M10">
        <v>8</v>
      </c>
      <c r="N10">
        <v>11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19293.6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1</v>
      </c>
      <c r="AK10">
        <v>0</v>
      </c>
      <c r="AL10">
        <v>0</v>
      </c>
    </row>
    <row r="11" spans="1:38" ht="12.75">
      <c r="A11" t="s">
        <v>238</v>
      </c>
      <c r="B11" t="s">
        <v>39</v>
      </c>
      <c r="D11">
        <v>144</v>
      </c>
      <c r="E11" s="2">
        <f>MIN(D11,$E$38)</f>
        <v>17</v>
      </c>
      <c r="F11" s="3" t="s">
        <v>239</v>
      </c>
      <c r="H11">
        <v>55463.1</v>
      </c>
      <c r="I11">
        <v>992.167</v>
      </c>
      <c r="J11">
        <v>0</v>
      </c>
      <c r="K11">
        <v>0</v>
      </c>
      <c r="L11">
        <v>39</v>
      </c>
      <c r="M11">
        <v>93</v>
      </c>
      <c r="N11">
        <v>12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99.5625</v>
      </c>
      <c r="AA11">
        <v>0</v>
      </c>
      <c r="AB11">
        <v>0.208333</v>
      </c>
      <c r="AC11">
        <v>55363.3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</row>
    <row r="12" spans="1:38" ht="12.75">
      <c r="A12" t="s">
        <v>240</v>
      </c>
      <c r="B12" t="s">
        <v>39</v>
      </c>
      <c r="C12" s="3" t="s">
        <v>136</v>
      </c>
      <c r="D12">
        <v>80</v>
      </c>
      <c r="E12" s="2">
        <f>MIN(D12,$E$38)</f>
        <v>17</v>
      </c>
      <c r="F12" s="3" t="s">
        <v>37</v>
      </c>
      <c r="H12">
        <v>1</v>
      </c>
      <c r="I12">
        <v>45</v>
      </c>
      <c r="J12">
        <v>0</v>
      </c>
      <c r="K12">
        <v>0</v>
      </c>
      <c r="L12">
        <v>43</v>
      </c>
      <c r="M12">
        <v>37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1</v>
      </c>
    </row>
    <row r="13" spans="1:38" ht="12.75">
      <c r="A13" t="s">
        <v>241</v>
      </c>
      <c r="B13" t="s">
        <v>39</v>
      </c>
      <c r="C13" s="3" t="s">
        <v>242</v>
      </c>
      <c r="D13">
        <v>95</v>
      </c>
      <c r="E13" s="2">
        <f>MIN(D13,$E$38)</f>
        <v>17</v>
      </c>
      <c r="F13" s="3" t="s">
        <v>180</v>
      </c>
      <c r="H13">
        <v>1699</v>
      </c>
      <c r="I13">
        <v>3301</v>
      </c>
      <c r="J13">
        <v>0</v>
      </c>
      <c r="K13">
        <v>0</v>
      </c>
      <c r="L13">
        <v>20</v>
      </c>
      <c r="M13">
        <v>75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1650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49</v>
      </c>
    </row>
    <row r="14" spans="1:38" ht="12.75">
      <c r="A14" t="s">
        <v>243</v>
      </c>
      <c r="B14" t="s">
        <v>226</v>
      </c>
      <c r="D14">
        <v>10</v>
      </c>
      <c r="E14" s="2">
        <v>0</v>
      </c>
      <c r="F14" s="4" t="s">
        <v>244</v>
      </c>
      <c r="H14">
        <v>94</v>
      </c>
      <c r="I14">
        <v>139.5</v>
      </c>
      <c r="J14">
        <v>0</v>
      </c>
      <c r="K14">
        <v>0</v>
      </c>
      <c r="L14">
        <v>10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1</v>
      </c>
      <c r="V14">
        <v>0</v>
      </c>
      <c r="W14">
        <v>0</v>
      </c>
      <c r="X14">
        <v>0</v>
      </c>
      <c r="Y14">
        <v>0</v>
      </c>
      <c r="Z14">
        <v>46.5</v>
      </c>
      <c r="AA14">
        <v>0</v>
      </c>
      <c r="AB14">
        <v>0</v>
      </c>
      <c r="AC14">
        <v>45.5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1</v>
      </c>
    </row>
    <row r="15" spans="1:38" ht="12.75">
      <c r="A15" t="s">
        <v>245</v>
      </c>
      <c r="B15" t="s">
        <v>37</v>
      </c>
      <c r="C15" s="3" t="s">
        <v>246</v>
      </c>
      <c r="D15">
        <v>77</v>
      </c>
      <c r="E15" s="2">
        <f>MIN(D15,$E$38)</f>
        <v>17</v>
      </c>
      <c r="F15" s="3" t="s">
        <v>49</v>
      </c>
      <c r="H15">
        <v>235.753</v>
      </c>
      <c r="I15">
        <v>1983.65</v>
      </c>
      <c r="J15">
        <v>0</v>
      </c>
      <c r="K15">
        <v>0</v>
      </c>
      <c r="L15">
        <v>35</v>
      </c>
      <c r="M15">
        <v>42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234.753</v>
      </c>
    </row>
    <row r="16" spans="1:38" ht="12.75">
      <c r="A16" t="s">
        <v>247</v>
      </c>
      <c r="B16" t="s">
        <v>39</v>
      </c>
      <c r="D16">
        <v>47</v>
      </c>
      <c r="E16" s="2">
        <f>MIN(D16,$E$38)</f>
        <v>17</v>
      </c>
      <c r="F16" s="3" t="s">
        <v>248</v>
      </c>
      <c r="G16" s="5" t="s">
        <v>249</v>
      </c>
      <c r="H16">
        <v>1283</v>
      </c>
      <c r="I16">
        <v>1302.09</v>
      </c>
      <c r="J16">
        <v>0</v>
      </c>
      <c r="K16">
        <v>0</v>
      </c>
      <c r="L16">
        <v>0</v>
      </c>
      <c r="M16">
        <v>0</v>
      </c>
      <c r="N16">
        <v>47</v>
      </c>
      <c r="O16">
        <v>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420.638</v>
      </c>
      <c r="Z16">
        <v>34.8936</v>
      </c>
      <c r="AA16">
        <v>385.745</v>
      </c>
      <c r="AB16">
        <v>0</v>
      </c>
      <c r="AC16">
        <v>420.638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20.0851</v>
      </c>
    </row>
    <row r="17" spans="1:38" ht="12.75">
      <c r="A17" t="s">
        <v>247</v>
      </c>
      <c r="B17" t="s">
        <v>101</v>
      </c>
      <c r="D17">
        <v>30</v>
      </c>
      <c r="E17" s="2">
        <f>MIN(D17,$E$38)</f>
        <v>17</v>
      </c>
      <c r="F17" s="3" t="s">
        <v>250</v>
      </c>
      <c r="G17" s="5" t="s">
        <v>251</v>
      </c>
      <c r="H17">
        <v>830.3</v>
      </c>
      <c r="I17">
        <v>855.1</v>
      </c>
      <c r="J17">
        <v>0</v>
      </c>
      <c r="K17">
        <v>0</v>
      </c>
      <c r="L17">
        <v>9</v>
      </c>
      <c r="M17">
        <v>20</v>
      </c>
      <c r="N17">
        <v>1</v>
      </c>
      <c r="O17">
        <v>1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763.167</v>
      </c>
      <c r="AB17">
        <v>0</v>
      </c>
      <c r="AC17">
        <v>0</v>
      </c>
      <c r="AD17">
        <v>0</v>
      </c>
      <c r="AE17">
        <v>20.1667</v>
      </c>
      <c r="AF17">
        <v>0</v>
      </c>
      <c r="AG17">
        <v>20.1667</v>
      </c>
      <c r="AH17">
        <v>0</v>
      </c>
      <c r="AI17">
        <v>0</v>
      </c>
      <c r="AJ17">
        <v>0</v>
      </c>
      <c r="AK17">
        <v>0</v>
      </c>
      <c r="AL17">
        <v>25.8</v>
      </c>
    </row>
    <row r="18" spans="1:38" ht="12.75">
      <c r="A18" t="s">
        <v>252</v>
      </c>
      <c r="B18" t="s">
        <v>212</v>
      </c>
      <c r="D18">
        <v>80</v>
      </c>
      <c r="E18" s="2">
        <f>MIN(D18,$E$38)</f>
        <v>17</v>
      </c>
      <c r="F18" s="3" t="s">
        <v>253</v>
      </c>
      <c r="H18">
        <v>97</v>
      </c>
      <c r="I18">
        <v>72</v>
      </c>
      <c r="J18">
        <v>0</v>
      </c>
      <c r="K18">
        <v>0</v>
      </c>
      <c r="L18">
        <v>80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24</v>
      </c>
      <c r="X18">
        <v>0</v>
      </c>
      <c r="Y18">
        <v>0</v>
      </c>
      <c r="Z18">
        <v>24</v>
      </c>
      <c r="AA18">
        <v>24</v>
      </c>
      <c r="AB18">
        <v>0</v>
      </c>
      <c r="AC18">
        <v>25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</row>
    <row r="19" spans="1:38" ht="12.75">
      <c r="A19" t="s">
        <v>148</v>
      </c>
      <c r="B19" t="s">
        <v>11</v>
      </c>
      <c r="D19">
        <v>675</v>
      </c>
      <c r="E19" s="2">
        <f>MIN(D19,$E$38)</f>
        <v>17</v>
      </c>
      <c r="F19" s="3" t="s">
        <v>149</v>
      </c>
      <c r="H19">
        <v>22819.8</v>
      </c>
      <c r="I19">
        <v>1364.92</v>
      </c>
      <c r="J19">
        <v>0</v>
      </c>
      <c r="K19">
        <v>8</v>
      </c>
      <c r="L19">
        <v>361</v>
      </c>
      <c r="M19">
        <v>240</v>
      </c>
      <c r="N19">
        <v>66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22819.8</v>
      </c>
    </row>
    <row r="20" spans="1:38" ht="12.75">
      <c r="A20" t="s">
        <v>254</v>
      </c>
      <c r="B20" t="s">
        <v>39</v>
      </c>
      <c r="D20">
        <v>135</v>
      </c>
      <c r="E20" s="2">
        <f>MIN(D20,$E$38)</f>
        <v>17</v>
      </c>
      <c r="F20" s="3" t="s">
        <v>202</v>
      </c>
      <c r="H20">
        <v>1074.07</v>
      </c>
      <c r="I20">
        <v>2928.34</v>
      </c>
      <c r="J20">
        <v>0</v>
      </c>
      <c r="K20">
        <v>0</v>
      </c>
      <c r="L20">
        <v>23</v>
      </c>
      <c r="M20">
        <v>108</v>
      </c>
      <c r="N20">
        <v>4</v>
      </c>
      <c r="O20">
        <v>1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1073.07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</row>
    <row r="21" spans="1:38" ht="12.75">
      <c r="A21" t="s">
        <v>160</v>
      </c>
      <c r="B21" t="s">
        <v>39</v>
      </c>
      <c r="C21" s="3" t="s">
        <v>161</v>
      </c>
      <c r="D21">
        <v>18</v>
      </c>
      <c r="E21" s="2">
        <f>MIN(D21,$E$38)</f>
        <v>17</v>
      </c>
      <c r="F21" s="3" t="s">
        <v>68</v>
      </c>
      <c r="H21">
        <v>194.5</v>
      </c>
      <c r="I21">
        <v>195.5</v>
      </c>
      <c r="J21">
        <v>0</v>
      </c>
      <c r="K21">
        <v>2</v>
      </c>
      <c r="L21">
        <v>2</v>
      </c>
      <c r="M21">
        <v>3</v>
      </c>
      <c r="N21">
        <v>11</v>
      </c>
      <c r="O21">
        <v>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193.5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</row>
    <row r="22" spans="1:38" ht="12.75">
      <c r="A22" t="s">
        <v>255</v>
      </c>
      <c r="B22" t="s">
        <v>39</v>
      </c>
      <c r="C22" s="3" t="s">
        <v>256</v>
      </c>
      <c r="D22">
        <v>4</v>
      </c>
      <c r="E22" s="2">
        <f>MIN(D22,$E$38)</f>
        <v>4</v>
      </c>
      <c r="F22" s="3" t="s">
        <v>257</v>
      </c>
      <c r="H22">
        <v>52</v>
      </c>
      <c r="I22">
        <v>82.5</v>
      </c>
      <c r="J22">
        <v>0</v>
      </c>
      <c r="K22">
        <v>0</v>
      </c>
      <c r="L22">
        <v>2</v>
      </c>
      <c r="M22">
        <v>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27</v>
      </c>
      <c r="AA22">
        <v>1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1</v>
      </c>
      <c r="AK22">
        <v>0</v>
      </c>
      <c r="AL22">
        <v>23</v>
      </c>
    </row>
    <row r="23" spans="1:38" ht="12.75">
      <c r="A23" t="s">
        <v>258</v>
      </c>
      <c r="B23" t="s">
        <v>39</v>
      </c>
      <c r="C23" s="3" t="s">
        <v>259</v>
      </c>
      <c r="D23">
        <v>43</v>
      </c>
      <c r="E23" s="2">
        <f>MIN(D23,$E$38)</f>
        <v>17</v>
      </c>
      <c r="F23" s="3" t="s">
        <v>188</v>
      </c>
      <c r="H23">
        <v>5810</v>
      </c>
      <c r="I23">
        <v>995</v>
      </c>
      <c r="J23">
        <v>0</v>
      </c>
      <c r="K23">
        <v>0</v>
      </c>
      <c r="L23">
        <v>9</v>
      </c>
      <c r="M23">
        <v>34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5810</v>
      </c>
      <c r="AI23">
        <v>0</v>
      </c>
      <c r="AJ23">
        <v>0</v>
      </c>
      <c r="AK23">
        <v>0</v>
      </c>
      <c r="AL23">
        <v>0</v>
      </c>
    </row>
    <row r="24" spans="1:38" ht="12.75">
      <c r="A24" t="s">
        <v>260</v>
      </c>
      <c r="B24" t="s">
        <v>39</v>
      </c>
      <c r="C24" s="3" t="s">
        <v>261</v>
      </c>
      <c r="D24">
        <v>2040</v>
      </c>
      <c r="E24" s="2">
        <f>MIN(D24,$E$38)</f>
        <v>17</v>
      </c>
      <c r="F24" s="3" t="s">
        <v>262</v>
      </c>
      <c r="H24">
        <v>147.765</v>
      </c>
      <c r="I24">
        <v>79.6471</v>
      </c>
      <c r="J24">
        <v>0</v>
      </c>
      <c r="K24">
        <v>0</v>
      </c>
      <c r="L24">
        <v>0</v>
      </c>
      <c r="M24">
        <v>0</v>
      </c>
      <c r="N24">
        <v>2040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4</v>
      </c>
      <c r="Y24">
        <v>0</v>
      </c>
      <c r="Z24">
        <v>0</v>
      </c>
      <c r="AA24">
        <v>0</v>
      </c>
      <c r="AB24">
        <v>0</v>
      </c>
      <c r="AC24">
        <v>143.765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</row>
    <row r="25" spans="1:38" ht="12.75">
      <c r="A25" t="s">
        <v>181</v>
      </c>
      <c r="B25" t="s">
        <v>263</v>
      </c>
      <c r="D25">
        <v>110</v>
      </c>
      <c r="E25" s="2">
        <f>MIN(D25,$E$38)</f>
        <v>17</v>
      </c>
      <c r="F25" s="3" t="s">
        <v>171</v>
      </c>
      <c r="G25" s="5" t="s">
        <v>264</v>
      </c>
      <c r="H25">
        <v>1181.36</v>
      </c>
      <c r="I25">
        <v>1169.09</v>
      </c>
      <c r="J25">
        <v>0</v>
      </c>
      <c r="K25">
        <v>0</v>
      </c>
      <c r="L25">
        <v>0</v>
      </c>
      <c r="M25">
        <v>6</v>
      </c>
      <c r="N25">
        <v>104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1169.09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12.2727</v>
      </c>
      <c r="AJ25">
        <v>0</v>
      </c>
      <c r="AK25">
        <v>0</v>
      </c>
      <c r="AL25">
        <v>0</v>
      </c>
    </row>
    <row r="26" spans="1:38" ht="12.75">
      <c r="A26" t="s">
        <v>181</v>
      </c>
      <c r="B26" t="s">
        <v>265</v>
      </c>
      <c r="D26">
        <v>80</v>
      </c>
      <c r="E26" s="2">
        <f>MIN(D26,$E$38)</f>
        <v>17</v>
      </c>
      <c r="F26" s="3" t="s">
        <v>171</v>
      </c>
      <c r="G26" s="5" t="s">
        <v>266</v>
      </c>
      <c r="H26">
        <v>772.5</v>
      </c>
      <c r="I26">
        <v>755</v>
      </c>
      <c r="J26">
        <v>0</v>
      </c>
      <c r="K26">
        <v>0</v>
      </c>
      <c r="L26">
        <v>0</v>
      </c>
      <c r="M26">
        <v>11</v>
      </c>
      <c r="N26">
        <v>69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755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17.5</v>
      </c>
      <c r="AJ26">
        <v>0</v>
      </c>
      <c r="AK26">
        <v>0</v>
      </c>
      <c r="AL26">
        <v>0</v>
      </c>
    </row>
    <row r="27" spans="1:38" ht="12.75">
      <c r="A27" t="s">
        <v>181</v>
      </c>
      <c r="B27" t="s">
        <v>267</v>
      </c>
      <c r="D27">
        <v>60</v>
      </c>
      <c r="E27" s="2">
        <f>MIN(D27,$E$38)</f>
        <v>17</v>
      </c>
      <c r="F27" s="3" t="s">
        <v>268</v>
      </c>
      <c r="G27" s="5" t="s">
        <v>269</v>
      </c>
      <c r="H27">
        <v>438</v>
      </c>
      <c r="I27">
        <v>553.5</v>
      </c>
      <c r="J27">
        <v>0</v>
      </c>
      <c r="K27">
        <v>0</v>
      </c>
      <c r="L27">
        <v>10</v>
      </c>
      <c r="M27">
        <v>20</v>
      </c>
      <c r="N27">
        <v>30</v>
      </c>
      <c r="O27">
        <v>10.1667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135.833</v>
      </c>
      <c r="Z27">
        <v>135.833</v>
      </c>
      <c r="AA27">
        <v>0</v>
      </c>
      <c r="AB27">
        <v>0</v>
      </c>
      <c r="AC27">
        <v>146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10.1667</v>
      </c>
      <c r="AJ27">
        <v>0</v>
      </c>
      <c r="AK27">
        <v>0</v>
      </c>
      <c r="AL27">
        <v>0</v>
      </c>
    </row>
    <row r="28" spans="1:7" ht="12.75">
      <c r="A28" s="8" t="s">
        <v>270</v>
      </c>
      <c r="C28" s="8" t="s">
        <v>271</v>
      </c>
      <c r="D28">
        <v>400</v>
      </c>
      <c r="E28" s="2">
        <f>MIN(D28,$E$38)</f>
        <v>17</v>
      </c>
      <c r="F28" s="3" t="s">
        <v>272</v>
      </c>
      <c r="G28" s="5" t="s">
        <v>273</v>
      </c>
    </row>
    <row r="29" spans="1:38" ht="12.75">
      <c r="A29" t="s">
        <v>274</v>
      </c>
      <c r="B29" t="s">
        <v>39</v>
      </c>
      <c r="C29" s="3" t="s">
        <v>275</v>
      </c>
      <c r="D29">
        <v>91</v>
      </c>
      <c r="E29" s="2">
        <f>MIN(D29,$E$38)</f>
        <v>17</v>
      </c>
      <c r="F29" s="3" t="s">
        <v>276</v>
      </c>
      <c r="G29" s="5" t="s">
        <v>277</v>
      </c>
      <c r="H29">
        <v>192.286</v>
      </c>
      <c r="I29">
        <v>164</v>
      </c>
      <c r="J29">
        <v>0</v>
      </c>
      <c r="K29">
        <v>0</v>
      </c>
      <c r="L29">
        <v>36</v>
      </c>
      <c r="M29">
        <v>55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110</v>
      </c>
      <c r="AA29">
        <v>0</v>
      </c>
      <c r="AB29">
        <v>0</v>
      </c>
      <c r="AC29">
        <v>0.28571399999999997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82</v>
      </c>
    </row>
    <row r="30" spans="1:38" ht="12.75">
      <c r="A30" t="s">
        <v>274</v>
      </c>
      <c r="B30" t="s">
        <v>278</v>
      </c>
      <c r="C30" s="3" t="s">
        <v>275</v>
      </c>
      <c r="D30">
        <v>48</v>
      </c>
      <c r="E30" s="2">
        <f>MIN(D30,$E$38)</f>
        <v>17</v>
      </c>
      <c r="F30" s="3" t="s">
        <v>279</v>
      </c>
      <c r="G30" s="5" t="s">
        <v>280</v>
      </c>
      <c r="H30">
        <v>1167.17</v>
      </c>
      <c r="I30">
        <v>2037.83</v>
      </c>
      <c r="J30">
        <v>0</v>
      </c>
      <c r="K30">
        <v>0</v>
      </c>
      <c r="L30">
        <v>6</v>
      </c>
      <c r="M30">
        <v>42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1000.17</v>
      </c>
      <c r="AA30">
        <v>0</v>
      </c>
      <c r="AB30">
        <v>4</v>
      </c>
      <c r="AC30">
        <v>133.5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29.5</v>
      </c>
    </row>
    <row r="31" spans="1:38" ht="12.75">
      <c r="A31" t="s">
        <v>281</v>
      </c>
      <c r="B31" t="s">
        <v>226</v>
      </c>
      <c r="D31">
        <v>20</v>
      </c>
      <c r="E31" s="2">
        <v>0</v>
      </c>
      <c r="F31" s="4" t="s">
        <v>282</v>
      </c>
      <c r="H31">
        <v>547</v>
      </c>
      <c r="I31">
        <v>90</v>
      </c>
      <c r="J31">
        <v>0</v>
      </c>
      <c r="K31">
        <v>0</v>
      </c>
      <c r="L31">
        <v>20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1</v>
      </c>
      <c r="V31">
        <v>0</v>
      </c>
      <c r="W31">
        <v>0</v>
      </c>
      <c r="X31">
        <v>0</v>
      </c>
      <c r="Y31">
        <v>0</v>
      </c>
      <c r="Z31">
        <v>45</v>
      </c>
      <c r="AA31">
        <v>0</v>
      </c>
      <c r="AB31">
        <v>0</v>
      </c>
      <c r="AC31">
        <v>501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</row>
    <row r="32" spans="1:38" ht="12.75">
      <c r="A32" t="s">
        <v>210</v>
      </c>
      <c r="B32" t="s">
        <v>39</v>
      </c>
      <c r="D32">
        <v>220</v>
      </c>
      <c r="E32" s="2">
        <f>MIN(D32,$E$38)</f>
        <v>17</v>
      </c>
      <c r="F32" s="3" t="s">
        <v>202</v>
      </c>
      <c r="H32">
        <v>54.1818</v>
      </c>
      <c r="I32">
        <v>106.364</v>
      </c>
      <c r="J32">
        <v>0</v>
      </c>
      <c r="K32">
        <v>0</v>
      </c>
      <c r="L32">
        <v>13</v>
      </c>
      <c r="M32">
        <v>207</v>
      </c>
      <c r="N32">
        <v>0</v>
      </c>
      <c r="O32">
        <v>1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53.1818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</row>
    <row r="33" spans="1:38" ht="12.75">
      <c r="A33" t="s">
        <v>283</v>
      </c>
      <c r="B33" t="s">
        <v>226</v>
      </c>
      <c r="D33">
        <v>74</v>
      </c>
      <c r="E33" s="2">
        <f>MIN(D33,$E$38)</f>
        <v>17</v>
      </c>
      <c r="F33" s="3" t="s">
        <v>284</v>
      </c>
      <c r="H33">
        <v>2713.3</v>
      </c>
      <c r="I33">
        <v>2763.84</v>
      </c>
      <c r="J33">
        <v>0</v>
      </c>
      <c r="K33">
        <v>0</v>
      </c>
      <c r="L33">
        <v>0</v>
      </c>
      <c r="M33">
        <v>74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97.0811</v>
      </c>
      <c r="X33">
        <v>0</v>
      </c>
      <c r="Y33">
        <v>0</v>
      </c>
      <c r="Z33">
        <v>0</v>
      </c>
      <c r="AA33">
        <v>0</v>
      </c>
      <c r="AB33">
        <v>0</v>
      </c>
      <c r="AC33">
        <v>48.5405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2567.68</v>
      </c>
    </row>
    <row r="34" spans="1:38" ht="12.75">
      <c r="A34" t="s">
        <v>285</v>
      </c>
      <c r="B34" t="s">
        <v>39</v>
      </c>
      <c r="C34" s="3" t="s">
        <v>286</v>
      </c>
      <c r="D34">
        <v>7</v>
      </c>
      <c r="E34" s="2">
        <f>MIN(D34,$E$38)</f>
        <v>7</v>
      </c>
      <c r="F34" s="3" t="s">
        <v>287</v>
      </c>
      <c r="H34">
        <v>79.5714</v>
      </c>
      <c r="I34">
        <v>97.1429</v>
      </c>
      <c r="J34">
        <v>0</v>
      </c>
      <c r="K34">
        <v>0</v>
      </c>
      <c r="L34">
        <v>6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1.4285700000000001</v>
      </c>
      <c r="X34">
        <v>0</v>
      </c>
      <c r="Y34">
        <v>38.5714</v>
      </c>
      <c r="Z34">
        <v>38.5714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1</v>
      </c>
    </row>
    <row r="36" spans="5:6" ht="12">
      <c r="E36" s="9">
        <f>SUM(E2:E34)</f>
        <v>497</v>
      </c>
      <c r="F36" s="1" t="s">
        <v>214</v>
      </c>
    </row>
    <row r="38" spans="5:6" ht="12">
      <c r="E38" s="7">
        <v>17</v>
      </c>
      <c r="F38" t="s">
        <v>290</v>
      </c>
    </row>
  </sheetData>
  <sheetProtection selectLockedCells="1" selectUnlockedCells="1"/>
  <hyperlinks>
    <hyperlink ref="C5" r:id="rId1" display="PB022"/>
    <hyperlink ref="C9" r:id="rId2" display="PB006"/>
    <hyperlink ref="C10" r:id="rId3" display="PB006"/>
    <hyperlink ref="C12" r:id="rId4" display="PB133"/>
    <hyperlink ref="C13" r:id="rId5" display="PB005"/>
    <hyperlink ref="C15" r:id="rId6" display="PB065"/>
    <hyperlink ref="C21" r:id="rId7" display="PB029"/>
    <hyperlink ref="C22" r:id="rId8" display="PB031"/>
    <hyperlink ref="C23" r:id="rId9" display="PB017"/>
    <hyperlink ref="C24" r:id="rId10" display="PB061"/>
    <hyperlink ref="C28" r:id="rId11" display="PB038"/>
    <hyperlink ref="C29" r:id="rId12" display="PB032"/>
    <hyperlink ref="C30" r:id="rId13" display="PB032"/>
    <hyperlink ref="C34" r:id="rId14" display="PB034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